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7.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DieseArbeitsmappe"/>
  <mc:AlternateContent xmlns:mc="http://schemas.openxmlformats.org/markup-compatibility/2006">
    <mc:Choice Requires="x15">
      <x15ac:absPath xmlns:x15ac="http://schemas.microsoft.com/office/spreadsheetml/2010/11/ac" url="https://fwsschweiz.sharepoint.com/Shared Documents/07_WPSM/Originaldokumente Deutsch/"/>
    </mc:Choice>
  </mc:AlternateContent>
  <xr:revisionPtr revIDLastSave="0" documentId="8_{D5E8F56D-1A0C-4B48-84AC-2ADDBC678BCF}" xr6:coauthVersionLast="47" xr6:coauthVersionMax="47" xr10:uidLastSave="{00000000-0000-0000-0000-000000000000}"/>
  <bookViews>
    <workbookView xWindow="4080" yWindow="2865" windowWidth="34515" windowHeight="15660" xr2:uid="{00000000-000D-0000-FFFF-FFFF00000000}"/>
  </bookViews>
  <sheets>
    <sheet name="1 - Antragsteller" sheetId="9" r:id="rId1"/>
    <sheet name="2- Matrix" sheetId="18" r:id="rId2"/>
    <sheet name="3a - Technische Daten AW" sheetId="1" r:id="rId3"/>
    <sheet name="3b - Technische Daten BW" sheetId="6" r:id="rId4"/>
    <sheet name="3c - Technische Daten WW" sheetId="7" r:id="rId5"/>
    <sheet name="4 - Steuerung" sheetId="17" r:id="rId6"/>
    <sheet name="5 - Bestätigung" sheetId="11" r:id="rId7"/>
    <sheet name="Checkliste" sheetId="13" r:id="rId8"/>
    <sheet name="Erläuterungen" sheetId="21" r:id="rId9"/>
    <sheet name="Beispiel-Matrix" sheetId="22" r:id="rId10"/>
    <sheet name="Logbuch" sheetId="15" r:id="rId11"/>
    <sheet name="Daten" sheetId="5" state="hidden" r:id="rId12"/>
    <sheet name="Warmwasser" sheetId="20" state="hidden" r:id="rId13"/>
  </sheets>
  <definedNames>
    <definedName name="_xlnm.Print_Area" localSheetId="0">'1 - Antragsteller'!$H$39</definedName>
    <definedName name="_xlnm.Print_Area" localSheetId="1">'2- Matrix'!$B$2:$AK$322</definedName>
    <definedName name="_xlnm.Print_Area" localSheetId="3">'3b - Technische Daten BW'!$E$25:$E$25</definedName>
    <definedName name="_xlnm.Print_Area" localSheetId="4">'3c - Technische Daten WW'!#REF!</definedName>
    <definedName name="_xlnm.Print_Area" localSheetId="5">'4 - Steuerung'!$C$20</definedName>
    <definedName name="_xlnm.Print_Area" localSheetId="6">'5 - Bestätigung'!$F$14</definedName>
    <definedName name="_xlnm.Print_Area" localSheetId="9">'Beispiel-Matrix'!$B$2:$AF$310</definedName>
    <definedName name="_xlnm.Print_Area" localSheetId="12">Warmwasser!#REF!</definedName>
    <definedName name="OLE_LINK1" localSheetId="5">'4 - Steuerung'!#REF!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7" l="1"/>
  <c r="M40" i="7"/>
  <c r="L40" i="7"/>
  <c r="J40" i="7"/>
  <c r="I40" i="7"/>
  <c r="H40" i="7"/>
  <c r="N39" i="7"/>
  <c r="M39" i="7"/>
  <c r="L39" i="7"/>
  <c r="J39" i="7"/>
  <c r="I39" i="7"/>
  <c r="H39" i="7"/>
  <c r="N38" i="7"/>
  <c r="M38" i="7"/>
  <c r="L38" i="7"/>
  <c r="J38" i="7"/>
  <c r="I38" i="7"/>
  <c r="H38" i="7"/>
  <c r="N37" i="7"/>
  <c r="M37" i="7"/>
  <c r="L37" i="7"/>
  <c r="J37" i="7"/>
  <c r="I37" i="7"/>
  <c r="H37" i="7"/>
  <c r="N36" i="7"/>
  <c r="M36" i="7"/>
  <c r="L36" i="7"/>
  <c r="J36" i="7"/>
  <c r="I36" i="7"/>
  <c r="H36" i="7"/>
  <c r="N40" i="6"/>
  <c r="M40" i="6"/>
  <c r="L40" i="6"/>
  <c r="J40" i="6"/>
  <c r="I40" i="6"/>
  <c r="H40" i="6"/>
  <c r="N39" i="6"/>
  <c r="M39" i="6"/>
  <c r="L39" i="6"/>
  <c r="J39" i="6"/>
  <c r="I39" i="6"/>
  <c r="H39" i="6"/>
  <c r="N38" i="6"/>
  <c r="M38" i="6"/>
  <c r="L38" i="6"/>
  <c r="J38" i="6"/>
  <c r="I38" i="6"/>
  <c r="H38" i="6"/>
  <c r="N37" i="6"/>
  <c r="M37" i="6"/>
  <c r="L37" i="6"/>
  <c r="J37" i="6"/>
  <c r="I37" i="6"/>
  <c r="H37" i="6"/>
  <c r="N36" i="6"/>
  <c r="M36" i="6"/>
  <c r="L36" i="6"/>
  <c r="J36" i="6"/>
  <c r="I36" i="6"/>
  <c r="H36" i="6"/>
  <c r="O40" i="1"/>
  <c r="N40" i="1"/>
  <c r="M40" i="1"/>
  <c r="K40" i="1"/>
  <c r="J40" i="1"/>
  <c r="I40" i="1"/>
  <c r="O39" i="1"/>
  <c r="N39" i="1"/>
  <c r="M39" i="1"/>
  <c r="K39" i="1"/>
  <c r="J39" i="1"/>
  <c r="I39" i="1"/>
  <c r="O38" i="1"/>
  <c r="N38" i="1"/>
  <c r="M38" i="1"/>
  <c r="K38" i="1"/>
  <c r="J38" i="1"/>
  <c r="I38" i="1"/>
  <c r="O37" i="1"/>
  <c r="N37" i="1"/>
  <c r="M37" i="1"/>
  <c r="K37" i="1"/>
  <c r="J37" i="1"/>
  <c r="I37" i="1"/>
  <c r="O36" i="1"/>
  <c r="N36" i="1"/>
  <c r="M36" i="1"/>
  <c r="K36" i="1"/>
  <c r="J36" i="1"/>
  <c r="I36" i="1"/>
  <c r="M35" i="1"/>
  <c r="M34" i="1"/>
  <c r="M33" i="1"/>
  <c r="M32" i="1"/>
  <c r="M31" i="1"/>
  <c r="M30" i="1"/>
  <c r="M29" i="1"/>
  <c r="M28" i="1"/>
  <c r="M27" i="1"/>
  <c r="M26" i="1"/>
  <c r="M25" i="1"/>
  <c r="M24" i="1"/>
  <c r="M23" i="1"/>
  <c r="M22" i="1"/>
  <c r="M21" i="1"/>
  <c r="M20" i="1"/>
  <c r="M19" i="1"/>
  <c r="M18" i="1"/>
  <c r="M17" i="1"/>
  <c r="M16" i="1"/>
  <c r="M15" i="1"/>
  <c r="M14" i="1"/>
  <c r="M13" i="1"/>
  <c r="M12" i="1"/>
  <c r="M11" i="1"/>
  <c r="N35" i="7"/>
  <c r="M35" i="7"/>
  <c r="L35" i="7"/>
  <c r="N34" i="7"/>
  <c r="M34" i="7"/>
  <c r="L34" i="7"/>
  <c r="N33" i="7"/>
  <c r="M33" i="7"/>
  <c r="L33" i="7"/>
  <c r="N32" i="7"/>
  <c r="M32" i="7"/>
  <c r="L32" i="7"/>
  <c r="N31" i="7"/>
  <c r="M31" i="7"/>
  <c r="L31" i="7"/>
  <c r="N30" i="7"/>
  <c r="M30" i="7"/>
  <c r="L30" i="7"/>
  <c r="N29" i="7"/>
  <c r="M29" i="7"/>
  <c r="L29" i="7"/>
  <c r="N28" i="7"/>
  <c r="M28" i="7"/>
  <c r="L28" i="7"/>
  <c r="N27" i="7"/>
  <c r="M27" i="7"/>
  <c r="L27" i="7"/>
  <c r="N26" i="7"/>
  <c r="M26" i="7"/>
  <c r="L26" i="7"/>
  <c r="N25" i="7"/>
  <c r="M25" i="7"/>
  <c r="L25" i="7"/>
  <c r="N24" i="7"/>
  <c r="M24" i="7"/>
  <c r="L24" i="7"/>
  <c r="N23" i="7"/>
  <c r="M23" i="7"/>
  <c r="L23" i="7"/>
  <c r="N22" i="7"/>
  <c r="M22" i="7"/>
  <c r="L22" i="7"/>
  <c r="N21" i="7"/>
  <c r="M21" i="7"/>
  <c r="L21" i="7"/>
  <c r="N20" i="7"/>
  <c r="M20" i="7"/>
  <c r="L20" i="7"/>
  <c r="N19" i="7"/>
  <c r="M19" i="7"/>
  <c r="L19" i="7"/>
  <c r="N18" i="7"/>
  <c r="M18" i="7"/>
  <c r="L18" i="7"/>
  <c r="N17" i="7"/>
  <c r="M17" i="7"/>
  <c r="L17" i="7"/>
  <c r="N16" i="7"/>
  <c r="M16" i="7"/>
  <c r="L16" i="7"/>
  <c r="N15" i="7"/>
  <c r="M15" i="7"/>
  <c r="L15" i="7"/>
  <c r="N14" i="7"/>
  <c r="M14" i="7"/>
  <c r="L14" i="7"/>
  <c r="N13" i="7"/>
  <c r="M13" i="7"/>
  <c r="L13" i="7"/>
  <c r="N12" i="7"/>
  <c r="M12" i="7"/>
  <c r="L12" i="7"/>
  <c r="N11" i="7"/>
  <c r="M11" i="7"/>
  <c r="L11" i="7"/>
  <c r="N35" i="6"/>
  <c r="M35" i="6"/>
  <c r="N34" i="6"/>
  <c r="M34" i="6"/>
  <c r="N33" i="6"/>
  <c r="M33" i="6"/>
  <c r="N32" i="6"/>
  <c r="M32" i="6"/>
  <c r="N31" i="6"/>
  <c r="M31" i="6"/>
  <c r="N30" i="6"/>
  <c r="M30" i="6"/>
  <c r="N29" i="6"/>
  <c r="M29" i="6"/>
  <c r="N28" i="6"/>
  <c r="M28" i="6"/>
  <c r="N27" i="6"/>
  <c r="M27" i="6"/>
  <c r="N26" i="6"/>
  <c r="M26" i="6"/>
  <c r="N25" i="6"/>
  <c r="M25" i="6"/>
  <c r="N24" i="6"/>
  <c r="M24" i="6"/>
  <c r="N23" i="6"/>
  <c r="M23" i="6"/>
  <c r="N22" i="6"/>
  <c r="M22" i="6"/>
  <c r="N21" i="6"/>
  <c r="M21" i="6"/>
  <c r="N20" i="6"/>
  <c r="M20" i="6"/>
  <c r="N19" i="6"/>
  <c r="M19" i="6"/>
  <c r="N18" i="6"/>
  <c r="M18" i="6"/>
  <c r="N17" i="6"/>
  <c r="M17" i="6"/>
  <c r="N16" i="6"/>
  <c r="M16" i="6"/>
  <c r="N15" i="6"/>
  <c r="M15" i="6"/>
  <c r="N14" i="6"/>
  <c r="M14" i="6"/>
  <c r="N13" i="6"/>
  <c r="M13" i="6"/>
  <c r="N12" i="6"/>
  <c r="M12" i="6"/>
  <c r="N11" i="6"/>
  <c r="M11" i="6"/>
  <c r="L35" i="6"/>
  <c r="L34" i="6"/>
  <c r="L33" i="6"/>
  <c r="L32" i="6"/>
  <c r="L31" i="6"/>
  <c r="L30" i="6"/>
  <c r="L29" i="6"/>
  <c r="L28" i="6"/>
  <c r="L27" i="6"/>
  <c r="L26" i="6"/>
  <c r="L25" i="6"/>
  <c r="L24" i="6"/>
  <c r="L23" i="6"/>
  <c r="L22" i="6"/>
  <c r="L21" i="6"/>
  <c r="L20" i="6"/>
  <c r="L19" i="6"/>
  <c r="L18" i="6"/>
  <c r="L17" i="6"/>
  <c r="L16" i="6"/>
  <c r="L15" i="6"/>
  <c r="L14" i="6"/>
  <c r="L13" i="6"/>
  <c r="L12" i="6"/>
  <c r="L11" i="6"/>
  <c r="O35" i="1"/>
  <c r="N35" i="1"/>
  <c r="O34" i="1"/>
  <c r="N34" i="1"/>
  <c r="O33" i="1"/>
  <c r="N33" i="1"/>
  <c r="O32" i="1"/>
  <c r="N32" i="1"/>
  <c r="O31" i="1"/>
  <c r="N31" i="1"/>
  <c r="O30" i="1"/>
  <c r="N30" i="1"/>
  <c r="O29" i="1"/>
  <c r="N29" i="1"/>
  <c r="O28" i="1"/>
  <c r="N28" i="1"/>
  <c r="O27" i="1"/>
  <c r="N27" i="1"/>
  <c r="O26" i="1"/>
  <c r="N26" i="1"/>
  <c r="O25" i="1"/>
  <c r="N25" i="1"/>
  <c r="O24" i="1"/>
  <c r="N24" i="1"/>
  <c r="O23" i="1"/>
  <c r="N23" i="1"/>
  <c r="O22" i="1"/>
  <c r="N22" i="1"/>
  <c r="O21" i="1"/>
  <c r="N21" i="1"/>
  <c r="O20" i="1"/>
  <c r="N20" i="1"/>
  <c r="O19" i="1"/>
  <c r="N19" i="1"/>
  <c r="O18" i="1"/>
  <c r="N18" i="1"/>
  <c r="O17" i="1"/>
  <c r="N17" i="1"/>
  <c r="O16" i="1"/>
  <c r="N16" i="1"/>
  <c r="O15" i="1"/>
  <c r="N15" i="1"/>
  <c r="O14" i="1"/>
  <c r="N14" i="1"/>
  <c r="O13" i="1"/>
  <c r="N13" i="1"/>
  <c r="O12" i="1"/>
  <c r="N12" i="1"/>
  <c r="N11" i="1"/>
  <c r="O11" i="1"/>
  <c r="H35" i="7"/>
  <c r="H34" i="7"/>
  <c r="H33" i="7"/>
  <c r="H32" i="7"/>
  <c r="H31" i="7"/>
  <c r="H30" i="7"/>
  <c r="H29" i="7"/>
  <c r="H28" i="7"/>
  <c r="H27" i="7"/>
  <c r="H26" i="7"/>
  <c r="H25" i="7"/>
  <c r="H24" i="7"/>
  <c r="H23" i="7"/>
  <c r="H22" i="7"/>
  <c r="H21" i="7"/>
  <c r="H20" i="7"/>
  <c r="H19" i="7"/>
  <c r="H18" i="7"/>
  <c r="H17" i="7"/>
  <c r="H16" i="7"/>
  <c r="H15" i="7"/>
  <c r="H14" i="7"/>
  <c r="H13" i="7"/>
  <c r="H12" i="7"/>
  <c r="H11" i="7"/>
  <c r="H35" i="6"/>
  <c r="H34" i="6"/>
  <c r="H33" i="6"/>
  <c r="H32" i="6"/>
  <c r="H31" i="6"/>
  <c r="H30" i="6"/>
  <c r="H29" i="6"/>
  <c r="H28" i="6"/>
  <c r="H27" i="6"/>
  <c r="H26" i="6"/>
  <c r="H25" i="6"/>
  <c r="H24" i="6"/>
  <c r="H23" i="6"/>
  <c r="H22" i="6"/>
  <c r="H21" i="6"/>
  <c r="H20" i="6"/>
  <c r="H19" i="6"/>
  <c r="H18" i="6"/>
  <c r="H17" i="6"/>
  <c r="H16" i="6"/>
  <c r="H15" i="6"/>
  <c r="H14" i="6"/>
  <c r="H13" i="6"/>
  <c r="H12" i="6"/>
  <c r="H11" i="6"/>
  <c r="I35" i="1"/>
  <c r="I34" i="1"/>
  <c r="I33" i="1"/>
  <c r="I32" i="1"/>
  <c r="I31" i="1"/>
  <c r="I30" i="1"/>
  <c r="I29" i="1"/>
  <c r="I28" i="1"/>
  <c r="I27" i="1"/>
  <c r="I26" i="1"/>
  <c r="I25" i="1"/>
  <c r="I24" i="1"/>
  <c r="I23" i="1"/>
  <c r="I22" i="1"/>
  <c r="I21" i="1"/>
  <c r="I20" i="1"/>
  <c r="I19" i="1"/>
  <c r="I18" i="1"/>
  <c r="I17" i="1"/>
  <c r="I16" i="1"/>
  <c r="I15" i="1"/>
  <c r="I14" i="1"/>
  <c r="I13" i="1"/>
  <c r="I12" i="1"/>
  <c r="I11" i="1"/>
  <c r="J35" i="7"/>
  <c r="I35" i="7"/>
  <c r="J34" i="7"/>
  <c r="I34" i="7"/>
  <c r="J33" i="7"/>
  <c r="I33" i="7"/>
  <c r="J32" i="7"/>
  <c r="I32" i="7"/>
  <c r="J31" i="7"/>
  <c r="I31" i="7"/>
  <c r="J35" i="6"/>
  <c r="I35" i="6"/>
  <c r="J34" i="6"/>
  <c r="I34" i="6"/>
  <c r="J33" i="6"/>
  <c r="I33" i="6"/>
  <c r="J32" i="6"/>
  <c r="I32" i="6"/>
  <c r="J31" i="6"/>
  <c r="I31" i="6"/>
  <c r="K35" i="1"/>
  <c r="J35" i="1"/>
  <c r="K34" i="1"/>
  <c r="J34" i="1"/>
  <c r="K33" i="1"/>
  <c r="J33" i="1"/>
  <c r="K32" i="1"/>
  <c r="J32" i="1"/>
  <c r="K31" i="1"/>
  <c r="J31" i="1"/>
  <c r="J30" i="7" l="1"/>
  <c r="J29" i="7"/>
  <c r="J28" i="7"/>
  <c r="J27" i="7"/>
  <c r="J26" i="7"/>
  <c r="J25" i="7"/>
  <c r="J24" i="7"/>
  <c r="J23" i="7"/>
  <c r="J22" i="7"/>
  <c r="J21" i="7"/>
  <c r="J20" i="7"/>
  <c r="J19" i="7"/>
  <c r="J18" i="7"/>
  <c r="J17" i="7"/>
  <c r="J16" i="7"/>
  <c r="J15" i="7"/>
  <c r="J14" i="7"/>
  <c r="J13" i="7"/>
  <c r="J12" i="7"/>
  <c r="J11" i="7"/>
  <c r="J30" i="6"/>
  <c r="J29" i="6"/>
  <c r="J28" i="6"/>
  <c r="J27" i="6"/>
  <c r="J26" i="6"/>
  <c r="J25" i="6"/>
  <c r="J24" i="6"/>
  <c r="J23" i="6"/>
  <c r="J22" i="6"/>
  <c r="J21" i="6"/>
  <c r="J20" i="6"/>
  <c r="J19" i="6"/>
  <c r="J18" i="6"/>
  <c r="J17" i="6"/>
  <c r="J16" i="6"/>
  <c r="J15" i="6"/>
  <c r="J14" i="6"/>
  <c r="J13" i="6"/>
  <c r="J12" i="6"/>
  <c r="J11" i="6"/>
  <c r="K30" i="1"/>
  <c r="K29" i="1"/>
  <c r="K28" i="1"/>
  <c r="K27" i="1"/>
  <c r="K26" i="1"/>
  <c r="K25" i="1"/>
  <c r="K24" i="1"/>
  <c r="K23" i="1"/>
  <c r="K22" i="1"/>
  <c r="K21" i="1"/>
  <c r="K20" i="1"/>
  <c r="K19" i="1"/>
  <c r="K18" i="1"/>
  <c r="K17" i="1"/>
  <c r="K16" i="1"/>
  <c r="K15" i="1"/>
  <c r="K14" i="1"/>
  <c r="K13" i="1"/>
  <c r="K12" i="1"/>
  <c r="K11" i="1"/>
  <c r="I30" i="7"/>
  <c r="I29" i="7"/>
  <c r="I28" i="7"/>
  <c r="I27" i="7"/>
  <c r="I26" i="7"/>
  <c r="I25" i="7"/>
  <c r="I24" i="7"/>
  <c r="I30" i="6"/>
  <c r="I29" i="6"/>
  <c r="I28" i="6"/>
  <c r="I27" i="6"/>
  <c r="I26" i="6"/>
  <c r="I25" i="6"/>
  <c r="I24" i="6"/>
  <c r="J30" i="1"/>
  <c r="J29" i="1"/>
  <c r="J28" i="1"/>
  <c r="J27" i="1"/>
  <c r="J26" i="1"/>
  <c r="J25" i="1"/>
  <c r="J24" i="1"/>
  <c r="E23" i="20"/>
  <c r="E22" i="20"/>
  <c r="E21" i="20"/>
  <c r="E20" i="20"/>
  <c r="E19" i="20"/>
  <c r="E18" i="20"/>
  <c r="E17" i="20"/>
  <c r="E16" i="20"/>
  <c r="E15" i="20"/>
  <c r="E14" i="20"/>
  <c r="E13" i="20"/>
  <c r="E12" i="20"/>
  <c r="E11" i="20"/>
  <c r="J23" i="1" l="1"/>
  <c r="J22" i="1"/>
  <c r="J21" i="1"/>
  <c r="J20" i="1"/>
  <c r="J19" i="1"/>
  <c r="J18" i="1"/>
  <c r="J17" i="1"/>
  <c r="J16" i="1"/>
  <c r="J15" i="1"/>
  <c r="J14" i="1"/>
  <c r="J13" i="1"/>
  <c r="J12" i="1"/>
  <c r="J11" i="1"/>
  <c r="I11" i="6" l="1"/>
  <c r="I23" i="7" l="1"/>
  <c r="I22" i="7"/>
  <c r="I21" i="7"/>
  <c r="I20" i="7"/>
  <c r="I19" i="7"/>
  <c r="I18" i="7"/>
  <c r="I17" i="7"/>
  <c r="I16" i="7"/>
  <c r="I15" i="7"/>
  <c r="I14" i="7"/>
  <c r="I13" i="7"/>
  <c r="I12" i="7"/>
  <c r="I11" i="7"/>
  <c r="I23" i="6" l="1"/>
  <c r="I22" i="6"/>
  <c r="I21" i="6"/>
  <c r="I20" i="6"/>
  <c r="I19" i="6"/>
  <c r="I18" i="6"/>
  <c r="I17" i="6"/>
  <c r="I16" i="6"/>
  <c r="I15" i="6"/>
  <c r="I14" i="6"/>
  <c r="I13" i="6"/>
  <c r="I12" i="6"/>
</calcChain>
</file>

<file path=xl/sharedStrings.xml><?xml version="1.0" encoding="utf-8"?>
<sst xmlns="http://schemas.openxmlformats.org/spreadsheetml/2006/main" count="726" uniqueCount="254">
  <si>
    <t>A2/W35</t>
  </si>
  <si>
    <t>A-7/W35</t>
  </si>
  <si>
    <t xml:space="preserve">
EN 14511
(Volllast)</t>
  </si>
  <si>
    <r>
      <t xml:space="preserve">
min. WT-Fläche 
für WW-Bereitung 
(0.3 m</t>
    </r>
    <r>
      <rPr>
        <vertAlign val="superscript"/>
        <sz val="10"/>
        <color theme="1"/>
        <rFont val="Calibri"/>
        <family val="2"/>
        <scheme val="minor"/>
      </rPr>
      <t>2</t>
    </r>
    <r>
      <rPr>
        <sz val="10"/>
        <color theme="1"/>
        <rFont val="Calibri"/>
        <family val="2"/>
        <scheme val="minor"/>
      </rPr>
      <t xml:space="preserve">/kW) </t>
    </r>
  </si>
  <si>
    <r>
      <t>Q̇</t>
    </r>
    <r>
      <rPr>
        <vertAlign val="subscript"/>
        <sz val="10"/>
        <color theme="1"/>
        <rFont val="Calibri"/>
        <family val="2"/>
        <scheme val="minor"/>
      </rPr>
      <t>h</t>
    </r>
    <r>
      <rPr>
        <sz val="10"/>
        <color theme="1"/>
        <rFont val="Calibri"/>
        <family val="2"/>
        <scheme val="minor"/>
      </rPr>
      <t xml:space="preserve"> (kW)</t>
    </r>
  </si>
  <si>
    <r>
      <t>A</t>
    </r>
    <r>
      <rPr>
        <vertAlign val="subscript"/>
        <sz val="10"/>
        <color theme="1"/>
        <rFont val="Calibri"/>
        <family val="2"/>
        <scheme val="minor"/>
      </rPr>
      <t>WT,min</t>
    </r>
    <r>
      <rPr>
        <sz val="10"/>
        <color theme="1"/>
        <rFont val="Calibri"/>
        <family val="2"/>
        <scheme val="minor"/>
      </rPr>
      <t xml:space="preserve"> (m</t>
    </r>
    <r>
      <rPr>
        <vertAlign val="superscript"/>
        <sz val="10"/>
        <color theme="1"/>
        <rFont val="Calibri"/>
        <family val="2"/>
        <scheme val="minor"/>
      </rPr>
      <t>2</t>
    </r>
    <r>
      <rPr>
        <sz val="10"/>
        <color theme="1"/>
        <rFont val="Calibri"/>
        <family val="2"/>
        <scheme val="minor"/>
      </rPr>
      <t>)</t>
    </r>
  </si>
  <si>
    <r>
      <t>V̇</t>
    </r>
    <r>
      <rPr>
        <vertAlign val="subscript"/>
        <sz val="10"/>
        <color theme="1"/>
        <rFont val="Calibri"/>
        <family val="2"/>
        <scheme val="minor"/>
      </rPr>
      <t>ref</t>
    </r>
    <r>
      <rPr>
        <sz val="10"/>
        <color theme="1"/>
        <rFont val="Calibri"/>
        <family val="2"/>
        <scheme val="minor"/>
      </rPr>
      <t xml:space="preserve"> (l/h)</t>
    </r>
  </si>
  <si>
    <t>-</t>
  </si>
  <si>
    <t>B0/W35</t>
  </si>
  <si>
    <t>W10/W35</t>
  </si>
  <si>
    <t xml:space="preserve">
EN 14511 
(Volllast)</t>
  </si>
  <si>
    <t>A0</t>
  </si>
  <si>
    <t>° C</t>
  </si>
  <si>
    <t>B0</t>
  </si>
  <si>
    <t>W10</t>
  </si>
  <si>
    <t>Antragsart</t>
  </si>
  <si>
    <t>Betreffend</t>
  </si>
  <si>
    <t>Speicher</t>
  </si>
  <si>
    <t>Matrix</t>
  </si>
  <si>
    <t xml:space="preserve">
Bezeichnung gemäss
FWS/EHPA Gütesiegel</t>
  </si>
  <si>
    <t>EHPA Gütesiegel-Datenbank</t>
  </si>
  <si>
    <t>WPSM Reglemente</t>
  </si>
  <si>
    <t>EHPA Gütesiegel</t>
  </si>
  <si>
    <t>Typenbezeichnung</t>
  </si>
  <si>
    <t>Bitte auswählen</t>
  </si>
  <si>
    <t>Schemata</t>
  </si>
  <si>
    <t xml:space="preserve">
Ladestrategie Warmwasser</t>
  </si>
  <si>
    <t>Feste Leistung / Drehzahl</t>
  </si>
  <si>
    <r>
      <t>Q̇</t>
    </r>
    <r>
      <rPr>
        <vertAlign val="subscript"/>
        <sz val="10"/>
        <color theme="1"/>
        <rFont val="Calibri"/>
        <family val="2"/>
        <scheme val="minor"/>
      </rPr>
      <t>el</t>
    </r>
    <r>
      <rPr>
        <sz val="10"/>
        <color theme="1"/>
        <rFont val="Calibri"/>
        <family val="2"/>
        <scheme val="minor"/>
      </rPr>
      <t xml:space="preserve"> (kW)</t>
    </r>
  </si>
  <si>
    <t>A-7/W52</t>
  </si>
  <si>
    <t xml:space="preserve">
EN 14825</t>
  </si>
  <si>
    <t>Erstellt / Créé :</t>
  </si>
  <si>
    <t>Revidiert / Révisé:</t>
  </si>
  <si>
    <t>WP
PAC</t>
  </si>
  <si>
    <t>Heizleistung
Puissance</t>
  </si>
  <si>
    <t>Schemanummern
Numéros de schéma</t>
  </si>
  <si>
    <t>Schema Beschrieb</t>
  </si>
  <si>
    <t>Pufferspeicher
Accumulateur</t>
  </si>
  <si>
    <t>Brauchwassererwärmer
Chauffe-eau</t>
  </si>
  <si>
    <t xml:space="preserve">Wärmepumpen-Baureihe
Pompe à chaleur
</t>
  </si>
  <si>
    <t>Modell (Leistungsgrösse)
Modèle (Puissance)</t>
  </si>
  <si>
    <t>maximale Heizleistung
puissance maximale
(A-7/B0/W10 / W35)</t>
  </si>
  <si>
    <t>Heizleistung WW
Puissance ECS</t>
  </si>
  <si>
    <t>WPSM-Schemanummer
Numéro Schéma PACSM</t>
  </si>
  <si>
    <t>Schemanr. Lieferant
No. schéma fournisseur</t>
  </si>
  <si>
    <t>ohne / sans</t>
  </si>
  <si>
    <t>…</t>
  </si>
  <si>
    <t>WT-Fläche
Surf. échang,</t>
  </si>
  <si>
    <t>A</t>
  </si>
  <si>
    <t>B</t>
  </si>
  <si>
    <t>C</t>
  </si>
  <si>
    <t>Kombispeicher
Accu. combiné</t>
  </si>
  <si>
    <t>Adaptiv (Solltemperatur)</t>
  </si>
  <si>
    <t>Andere (Beilage)</t>
  </si>
  <si>
    <t>kW</t>
  </si>
  <si>
    <t>Blattschutz</t>
  </si>
  <si>
    <t>Grafik verschieben</t>
  </si>
  <si>
    <t>«Alt» Taste halten</t>
  </si>
  <si>
    <t>Daten der Wärmepumpen:</t>
  </si>
  <si>
    <t>(2)</t>
  </si>
  <si>
    <t>(3)</t>
  </si>
  <si>
    <t>(1) (2)</t>
  </si>
  <si>
    <t>(4)</t>
  </si>
  <si>
    <t>A20/B0/B10 / W55</t>
  </si>
  <si>
    <t xml:space="preserve">
max. Ladeleistung
Warmwasser</t>
  </si>
  <si>
    <t>EE-Klasse
Classe ée</t>
  </si>
  <si>
    <t>Übersicht über die zertifizierten Systeme / Aperçu des systèmes certifiés</t>
  </si>
  <si>
    <r>
      <t>V</t>
    </r>
    <r>
      <rPr>
        <vertAlign val="subscript"/>
        <sz val="10"/>
        <color theme="1"/>
        <rFont val="Calibri"/>
        <family val="2"/>
        <scheme val="minor"/>
      </rPr>
      <t>h,max</t>
    </r>
  </si>
  <si>
    <r>
      <t>Q̇</t>
    </r>
    <r>
      <rPr>
        <vertAlign val="subscript"/>
        <sz val="10"/>
        <color theme="1"/>
        <rFont val="Calibri"/>
        <family val="2"/>
        <scheme val="minor"/>
      </rPr>
      <t>el,max</t>
    </r>
    <r>
      <rPr>
        <sz val="10"/>
        <color theme="1"/>
        <rFont val="Calibri"/>
        <family val="2"/>
        <scheme val="minor"/>
      </rPr>
      <t xml:space="preserve"> (kW)</t>
    </r>
  </si>
  <si>
    <t>QLM-8</t>
  </si>
  <si>
    <t>QLM-10</t>
  </si>
  <si>
    <t>7.5</t>
  </si>
  <si>
    <t>10.3</t>
  </si>
  <si>
    <t>15.2</t>
  </si>
  <si>
    <t>QLM-15</t>
  </si>
  <si>
    <t>8</t>
  </si>
  <si>
    <t>8.0</t>
  </si>
  <si>
    <t>10.0</t>
  </si>
  <si>
    <t>1</t>
  </si>
  <si>
    <t>SPX 80</t>
  </si>
  <si>
    <t>SPX 200</t>
  </si>
  <si>
    <t>SPX 300</t>
  </si>
  <si>
    <t>SPX 500</t>
  </si>
  <si>
    <t>SPX 600</t>
  </si>
  <si>
    <t>SPX 820</t>
  </si>
  <si>
    <t>SPX 1000</t>
  </si>
  <si>
    <t>SDS 500</t>
  </si>
  <si>
    <t>SDS 600</t>
  </si>
  <si>
    <t>SDS 800</t>
  </si>
  <si>
    <t>SDS 1000</t>
  </si>
  <si>
    <t>WERR 250</t>
  </si>
  <si>
    <t>WERR 400</t>
  </si>
  <si>
    <t>WERR 600</t>
  </si>
  <si>
    <t>WERR 800</t>
  </si>
  <si>
    <t>WERRS 300</t>
  </si>
  <si>
    <t>WERRS 400</t>
  </si>
  <si>
    <t>WERRS 600</t>
  </si>
  <si>
    <t>CAC 800</t>
  </si>
  <si>
    <t>CAC 1000</t>
  </si>
  <si>
    <t>CAC 1400</t>
  </si>
  <si>
    <t>CAC 1800</t>
  </si>
  <si>
    <t>X</t>
  </si>
  <si>
    <t>SCHEM-001</t>
  </si>
  <si>
    <t>1a</t>
  </si>
  <si>
    <t>SCHEM-001a</t>
  </si>
  <si>
    <t>5 / 5a</t>
  </si>
  <si>
    <t>6 / 6a</t>
  </si>
  <si>
    <t>SCHEM-005(a)</t>
  </si>
  <si>
    <t>SCHEM-006(a)</t>
  </si>
  <si>
    <t>3</t>
  </si>
  <si>
    <t>SCHEM-003</t>
  </si>
  <si>
    <t>7.3 / 7.4</t>
  </si>
  <si>
    <t>SCHEM-007</t>
  </si>
  <si>
    <t>SCHEM-008</t>
  </si>
  <si>
    <t xml:space="preserve">
EN 14825
(A-7/W52)</t>
  </si>
  <si>
    <t>B0/W52</t>
  </si>
  <si>
    <t>W10/W52</t>
  </si>
  <si>
    <t>Kontaktangaben / coordonnées:</t>
  </si>
  <si>
    <t>Datum / date:</t>
  </si>
  <si>
    <t>Firma / société:</t>
  </si>
  <si>
    <t>Kontaktperson / personne de contact:</t>
  </si>
  <si>
    <t>Strasse / Rue:</t>
  </si>
  <si>
    <t>PLZ / code postale:</t>
  </si>
  <si>
    <t>Tel. direkt / téléphone:</t>
  </si>
  <si>
    <t>Email / email:</t>
  </si>
  <si>
    <t>Ort / lieu:</t>
  </si>
  <si>
    <t>Antragsart / type de demande:</t>
  </si>
  <si>
    <t>Betreffend (falls Mutation) / concerne (si mutation):</t>
  </si>
  <si>
    <t>Bemerkung / commentaire:</t>
  </si>
  <si>
    <t>Bedingungen / conditions:</t>
  </si>
  <si>
    <t>1. Die Wärmepumpen und deren Lieferfirma in der Schweiz verfügen über das EHPA Gütesiegel.
    Les pompes à chaleur et leur fournisseur en suisse possèdent le certificat EHPA-CH</t>
  </si>
  <si>
    <t>Antrag Modulzertifizierung / Demande certification module</t>
  </si>
  <si>
    <t>Daten der Wärmepumpen / données des PACs</t>
  </si>
  <si>
    <t>Typenbezeichnung / type</t>
  </si>
  <si>
    <t xml:space="preserve">
Bezeichnung gemäss
FWS/EHPA Gütesiegel
nom selon GSP/EHPA</t>
  </si>
  <si>
    <t xml:space="preserve">
Zertifikatnummer
n° de certificat
(CH-HP-xxxxx)</t>
  </si>
  <si>
    <t xml:space="preserve">
Leistungsgeregelt
puissance modulé</t>
  </si>
  <si>
    <t xml:space="preserve">
EN 14511
(Volllast)
(puissance max)
</t>
  </si>
  <si>
    <t xml:space="preserve">
max. Austritts-
temperatur
Température max de départ</t>
  </si>
  <si>
    <r>
      <t xml:space="preserve">
min. WT-Fläche 
für WW-Bereitung
surface d'échangeur minimale pour ECS
(0.3 m</t>
    </r>
    <r>
      <rPr>
        <vertAlign val="superscript"/>
        <sz val="10"/>
        <color theme="1"/>
        <rFont val="Calibri"/>
        <family val="2"/>
        <scheme val="minor"/>
      </rPr>
      <t>2</t>
    </r>
    <r>
      <rPr>
        <sz val="10"/>
        <color theme="1"/>
        <rFont val="Calibri"/>
        <family val="2"/>
        <scheme val="minor"/>
      </rPr>
      <t xml:space="preserve">/kW) </t>
    </r>
  </si>
  <si>
    <t xml:space="preserve">
zulässige Leistung Zusatzheizung
puissance elec d'appoint max</t>
  </si>
  <si>
    <t xml:space="preserve">
max. eingestellte Leistung Zusatzheizung
puissance elec d'appoint max </t>
  </si>
  <si>
    <t>Wie wird verhindert, dass die elektr. Zusatzheizung unkontrolliert im Einsatz ist?
Comment évite-t-on que le chauffage électrique de secours s'active de façon non contrôlé?</t>
  </si>
  <si>
    <t>Wie erfolgt die Signalisierung des Einsatzes der Zusatzheizung ?
Comment le chauffage electrique de secours est signalisé?</t>
  </si>
  <si>
    <t>Wie sieht das Warmwasser-Ladekonzept aus?
Quel est le concept de charge de l'eau chaude sanitaire?</t>
  </si>
  <si>
    <t>Welche Werte erfasst, speichert und zeigt der Regler an?
Quelles valeurs sont enregistrés et affichés sur la régulation de l'installation?</t>
  </si>
  <si>
    <r>
      <rPr>
        <vertAlign val="superscript"/>
        <sz val="11"/>
        <color theme="1"/>
        <rFont val="Calibri"/>
        <family val="2"/>
        <scheme val="minor"/>
      </rPr>
      <t>(1)</t>
    </r>
    <r>
      <rPr>
        <sz val="11"/>
        <color theme="1"/>
        <rFont val="Calibri"/>
        <family val="2"/>
        <scheme val="minor"/>
      </rPr>
      <t xml:space="preserve"> Im Rahmen von Stichprobenkontrollen ist der Zugang zu den genannten Parametern möglich (ggf. mit Zugangscode) / pour les contrôles GSP (éventuellement avec code)</t>
    </r>
  </si>
  <si>
    <r>
      <rPr>
        <vertAlign val="superscript"/>
        <sz val="11"/>
        <color theme="1"/>
        <rFont val="Calibri"/>
        <family val="2"/>
        <scheme val="minor"/>
      </rPr>
      <t>(2)</t>
    </r>
    <r>
      <rPr>
        <sz val="11"/>
        <color theme="1"/>
        <rFont val="Calibri"/>
        <family val="2"/>
        <scheme val="minor"/>
      </rPr>
      <t xml:space="preserve"> Merkblatt: Einstellparameter für die Warmwasserbereitung  / selon note explicatif: "dimensionnement ballon et accu"</t>
    </r>
  </si>
  <si>
    <r>
      <rPr>
        <vertAlign val="superscript"/>
        <sz val="11"/>
        <color theme="1"/>
        <rFont val="Calibri"/>
        <family val="2"/>
        <scheme val="minor"/>
      </rPr>
      <t>(3)</t>
    </r>
    <r>
      <rPr>
        <sz val="11"/>
        <color theme="1"/>
        <rFont val="Calibri"/>
        <family val="2"/>
        <scheme val="minor"/>
      </rPr>
      <t xml:space="preserve"> «Inbetriebnahmeprotokoll Hersteller» / Pflichtenheft WP-System-Modul / selon protocole de mise en service et cahier de charge PAC système-module</t>
    </r>
  </si>
  <si>
    <t>Unterschrift / signature:</t>
  </si>
  <si>
    <t>ja / oui</t>
  </si>
  <si>
    <t>nein / non</t>
  </si>
  <si>
    <r>
      <rPr>
        <vertAlign val="superscript"/>
        <sz val="11"/>
        <color theme="1"/>
        <rFont val="Calibri"/>
        <family val="2"/>
        <scheme val="minor"/>
      </rPr>
      <t>(1)</t>
    </r>
    <r>
      <rPr>
        <sz val="11"/>
        <color theme="1"/>
        <rFont val="Calibri"/>
        <family val="2"/>
        <scheme val="minor"/>
      </rPr>
      <t xml:space="preserve"> Beim WP-System-Modul Zertifizierung werden die eingereichten Unterlagen durch die Zertifizierungsgruppe geprüft. Zusätzlich bestätigt der Antragsteller (Lieferant des WP-System-Moduls) die Einhaltung des Pflichtenheftes.
Die Qualitätssicherung erfolgt anlässlich der Stichprobenkontrolle im Feld.
Dans la procédure de certification du PAC système-module, les documents remises sont examinés par le groupe de certification. En outre, le requérant (fournisseur du PAC système-module) confirme qu'il a appliqué les recommandations du cahier de charges.
Le contrôle de qualité sera effectué lors des contrôles ponctuelles sur des installations réalisés</t>
    </r>
  </si>
  <si>
    <t>Wir bestätigen die Richtigkeit aller Angaben und dass die Bestimmungen des Pflichtenheftes WP-System-Moduls bei den folgenden Systemkomponenten und technischen Dienstleistungen eingehalten sind (1)
Nous confirmons que les prescriptions du cahier des charges du PAC système-module sont respectées pour les composants suivantes du système, ainsi que pour les prestations de services techniques (1)</t>
  </si>
  <si>
    <t>Bestätigung durch ankreuzen der Kästchen / confirmez  par cocher les cases
Die Zertifizierungsstelle kann dem Antrag nur zustimmen, wenn alle Kästchen angekreuzt sind. / La comité de certification ne pourra donner suite à la requête que si toutes les rubriques sont cochées.</t>
  </si>
  <si>
    <t>Checkliste für Antragsteller:
Checkliste pour demandeur de certificat:</t>
  </si>
  <si>
    <t>Kriterium / position</t>
  </si>
  <si>
    <t>Erläuterung / explications</t>
  </si>
  <si>
    <t>Wärmepumpe muss Gütesiegel lautend auf Antragsteller aufweisen
PAC sur certificat EHPA au nom du requéreur</t>
  </si>
  <si>
    <t>Minimale COP und Austritts-Temperaturwerte müssen eingehalten werden
COP minimales et températures minimales de départ de PAC sont respectés</t>
  </si>
  <si>
    <t>Pufferspeicher per 3-Punkt Anschluss eingebunden
Accumulateur technique raccordé en parallèle raccordé en Té (3 raccordements)</t>
  </si>
  <si>
    <t>Volumen (Puffer-)Speicher maximal 33 Liter/kW resp. 67 Liter/kW (ohne PV/Solarthermie)
Volume maximale des accumulateurs en parallèle (67l/kW) et en série (33l/kW), sans solaire</t>
  </si>
  <si>
    <t>Registerfläche bei Wassererwärmern
Surface minimale des échangeurs pour la production d'eau chaude sanitaire</t>
  </si>
  <si>
    <t>Gesetzliche Mindestanforderungen an die Warmhalte-Verluste müssen erfüllt sein
Exigences légales minimales par rapport aux déperditions energétiques doivent être respectés</t>
  </si>
  <si>
    <t>Sämtliche Temperaturfühler sollten in den Hydraulikschemen eingezeichnet werde
Tous les sondes de température requis pour la régulation et surveillance de l'installation</t>
  </si>
  <si>
    <t>Kombispeicher müssen auf Schichtungseffizienz geprüft sein
Les accumulateurs combinés doivent être testé</t>
  </si>
  <si>
    <t>siehe Prüfzertifikat / Factsheet Speicherprüfung
voir certificat de test</t>
  </si>
  <si>
    <t>Bitte Datenblätter und technische Zeichnungen von Speichern beilegen
Fiches techniques et dessins des accumulateurs</t>
  </si>
  <si>
    <t>Bestätigung der Richtigkeit / Confirmation:</t>
  </si>
  <si>
    <t xml:space="preserve">
Referenz-Volumen-
strom für Anschluss an Kombispeicher
débit pour raccordement aux accus combinées</t>
  </si>
  <si>
    <t>Antragsarten
Type de demande</t>
  </si>
  <si>
    <t>Anzeigen des Reglers
Affichages du régulateur</t>
  </si>
  <si>
    <t>Definition von Modulen und Untermodulen / définition des modules et sous-modules</t>
  </si>
  <si>
    <t>Erläuterung / Explications</t>
  </si>
  <si>
    <t>Daten der Wärmepumpen / données des PACs:</t>
  </si>
  <si>
    <t>(2) Pflichtenheft WP-System-Modul / Cahier de charges PAC système-module</t>
  </si>
  <si>
    <t>(3) Funktionsschemata ohne Fühlerplatzierung / voir schémas hydrauliques d'exemple du site PAC système-module</t>
  </si>
  <si>
    <t>(4) Energieeffizienzverordnung (EnEV) / Ordonnance sur les exigences relatives à l’efficacité énergétique, OEEE</t>
  </si>
  <si>
    <t>(1) EHPA Webseite ql.ehpa.org / site internet ql.ehpa.org</t>
  </si>
  <si>
    <t xml:space="preserve">
max.  Speichervolumen seriell
Volume max accu en série
WPSM Schemata / schémas
3 / 4 / 7.2</t>
  </si>
  <si>
    <t xml:space="preserve">
max.  Speichervolumen parallel
Volume max accu en parallèle
WPSM Schemata / schémas
5 / 6 / 7.3 / 7.4 / 8
(ohne PV / sans PV)</t>
  </si>
  <si>
    <t xml:space="preserve">
max.  Speichervolumen parallel
Volume max accu en parallèle
WPSM Schemata / schémas
5 / 6 / 7.3 / 7.4 / 8
(mit PV / avec PV)</t>
  </si>
  <si>
    <t>2. Wärmepumpen und Komponenten erfüllen die Anforderungen des Pflichtenheftes für WP-System-Module.
     Les pompes à chaleur et les composants répondent aux exigences du cahier de charge pour le PAC-Système-module</t>
  </si>
  <si>
    <t>ACT 400/100</t>
  </si>
  <si>
    <t>ACT 300/100</t>
  </si>
  <si>
    <t>ACT 500/150</t>
  </si>
  <si>
    <t xml:space="preserve">A </t>
  </si>
  <si>
    <t>3.2 / 1.2</t>
  </si>
  <si>
    <t>4.2 / 1.2</t>
  </si>
  <si>
    <t>5.0 / 1.2</t>
  </si>
  <si>
    <t>Angaben zur Steuerung / Régulation:</t>
  </si>
  <si>
    <t>(1)</t>
  </si>
  <si>
    <t>Auswählen / choisir</t>
  </si>
  <si>
    <t>Erstantrag (neuer Lieferant) / demande initial (nouveau fournisseur)</t>
  </si>
  <si>
    <t>Mutation / Mutation</t>
  </si>
  <si>
    <t>Übertrag / Transfer</t>
  </si>
  <si>
    <t>Löschung / Effacer</t>
  </si>
  <si>
    <t>Logbuch / Protocole:</t>
  </si>
  <si>
    <t>Datum / Date</t>
  </si>
  <si>
    <t>Wer / Qui</t>
  </si>
  <si>
    <t>Was / Quoi</t>
  </si>
  <si>
    <t>Register / Feuille</t>
  </si>
  <si>
    <t>1 - Antragsteller
1 - Demandeur</t>
  </si>
  <si>
    <t>2- Matrix
2 - Matrice</t>
  </si>
  <si>
    <t>Daten zum Antragsteller und Antragsart /  coordonnées du demandeur et type de demande</t>
  </si>
  <si>
    <t>Heizleistung A-7/W35 EN 14511 (Vollast)
Puissance de chauffage A-7/W35 EN14511 (maximale)</t>
  </si>
  <si>
    <t>Heizleistung A-7/W52 EN 14825
Puissance de chauffage A-7/W52 EN 14825</t>
  </si>
  <si>
    <t>max. Speichervolumen
Volume maximal de l'accumulateur</t>
  </si>
  <si>
    <t>Heizleistung B0/W52
Puissance de chauffage B0/W52</t>
  </si>
  <si>
    <t>4 - Steuerung
4 - Contrôle</t>
  </si>
  <si>
    <t>3a - Technische Daten LW
3a - Données techniques PAC air-eau</t>
  </si>
  <si>
    <t>Checkliste
Liste de contrôle</t>
  </si>
  <si>
    <t>Checkliste für Antragsteller / Liste de contrôle pour le demandeur</t>
  </si>
  <si>
    <t>Bestätigung Einhaltung Anforderungen WPSM / Confirmation de la conformité aux exigences WPSM</t>
  </si>
  <si>
    <t>5 - Bestätigung
5 - Confirmation</t>
  </si>
  <si>
    <t>Heizleistung B0/W35 EN 14511 (Vollast)
Puissance  de chauffage B0/W35 EN14511 (maximale)</t>
  </si>
  <si>
    <t>Heizleistung W10/W35 EN 14511 (Vollast)
Puissance  de chauffage W10/W35 EN 14511 (maximale)</t>
  </si>
  <si>
    <t>Leistungsgeregelt
Puissance régulée</t>
  </si>
  <si>
    <t>min. WT-Fläche für WW-Bereitung
Surface d'échangeur minimale pour ECS</t>
  </si>
  <si>
    <t>max. eingestellte Leistung Zusatzheizung
Puissance maximale électrique d'appoint</t>
  </si>
  <si>
    <t>Heizleistung W10/W52
Puissance de chauffage W10/W52</t>
  </si>
  <si>
    <t>el. Zusatzheizung
Chauffage électrique d'appoint</t>
  </si>
  <si>
    <t>Warmwasser-Ladekonzept
Concept de charge de l'eau chaude sanitaire</t>
  </si>
  <si>
    <t xml:space="preserve">max. eingestellte Leistung Zusatzheizung
Puissance maximale électrique d'appoint </t>
  </si>
  <si>
    <t>Angaben zur Steuerung resp.  Regelung / Informations sur la commande et régulation</t>
  </si>
  <si>
    <t>3c - Technische Daten WW
3c - Données techniques PAC eau-eau</t>
  </si>
  <si>
    <t>3b - Technische Daten SW
3b -Données techniques PAC sol-eau</t>
  </si>
  <si>
    <t>Land / pays:</t>
  </si>
  <si>
    <t>Das WPSM ist bis circa 15 kW anwendbar. I.d.R. kann die nächst-grössere Leistungsstufe über 15 kW ebenfalls zertifiziert werden.
Aus diesem Leistungswert wird zudem der Belade-Volumenstrom für Kombispeicher bestimmt.
Le WPSM est applicable jusqu'à environ 15 kW. En règle générale, le niveau de puissance suivant, supérieur à 15 kW, peut également être certifié.
Cette valeur de puissance permet en outre de déterminer le débit volumétrique de chargement pour les accumulateurs combinés.</t>
  </si>
  <si>
    <t>Diese Angabe wird zur Abschätzung der minimalen WT-Fläche im Wassererwärmer genutzt. Bei leistungsgeregelten Geräten wird angenommen, die Warmwasserbereitung erfolge mit 60 % der Maximalleistung (W10/W52).
Cette donnée est utilisée pour estimer la surface minimale d'échangeur dans le chauffe-eau. Pour les appareils à puissance régulée, on suppose que la production d'eau chaude s'effectue à 60 % de la puissance maximale (B10/W52).</t>
  </si>
  <si>
    <t>Entspricht A-7/W52 gemäss EN 14825 / Ecodesign. Es kann auch ein Wert bei W10/W55 angegeben werden.
Correspond à A-7/W52 selon EN 14825 / Ecodesign. Il est également possible d'indiquer une valeur à W10/W55.</t>
  </si>
  <si>
    <t>Dieser Wert wird aus der Heizleistung W10/W52 und der Angabe zur Leistungsregelung berechnet. Annahme: Im WW-Betrieb wird auf 60 % der maximalen Heizleistung reduziert. Andere Regelstrategien können nachgewiesen werden.
Cette valeur est calculée à partir de la puissance de chauffage W0/W52 et de l'indication de la régulation de puissance. Hypothèse : en mode ECS, la puissance est réduite à 60 % de la puissance de chauffage maximale.  D'autres stratégies de régulation peuvent être prouvées.</t>
  </si>
  <si>
    <t>Die zulässige Leistung der direktel. Zusatzheizung beträgt 70 % der Wärmepumpenleistung bei W10/W35. Dieser Wert wid unter «zulässige Leistung Zusatzheizung» berechnet. Der Elektroeinsatz muss bei Inbetriebnahme entsprechen konfiguriert werden.
La puissance électrique du chauffage d'appoint est limitée à 70 % de la puissance de la PAC à W0/W35. Cette valeur est calculée sous "Puissance autorisée du chauffage d'appoint". La résistance électrique doit être configurée lors de la mise en service.</t>
  </si>
  <si>
    <t>Im WPSM maximal zulässiges Volumen des Heizungs-Pufferspeichers, je nach Einbindung (parallel oder seriell) und Kombination mit / ohne Photovoltaik Eigenstromnutzung.
Dans le WPSM, volume maximal autorisé du réservoir tampon de chauffage, selon l'intégration (parallèle ou série) et la combinaison avec / sans utilisation  de l'électricité photovoltaïque.</t>
  </si>
  <si>
    <t>Jede Wärmepumpe legt ein Modul fest (Spalte C: «A», «B», …)
Ein Untermodul zu einer Wärmepumpe wird durch das Hydraulikschema und die Speicher (Zeile 9) festgelegt.
Die Kombination aus Spalte C und Zeile 9 ergibt eine eindeutige Bezeichnung eines Untermoduls (z.B. «BP03W02»: Wärmepumpe «B» mit Pufferspeicher «P03» und Wassererwärmer «W02»)
Chaque pompe à chaleur spécifie un module (colonne C : "A", "B", ...).
Un sous-module de pompe à chaleur est défini par le schéma hydraulique et les accumulateurs (ligne 9).
La combinaison de la colonne C et de la ligne 9 donne une désignation unique d'un sous-module (par ex "BP03W02" : Pompe à chaleur "B" avec réservoir tampon "P03" et chauffe-eau "W02")
Eine einfaches Beispiel befindet sich im Register «Beispiel-Matrix».
Un exemple simple se trouve dans l'onglet "Exemple de matrice".</t>
  </si>
  <si>
    <t>Diese Angabe wird zur Abschätzung der minimalen WT-Fläche im Wassererwärmer genutzt. Bei leistungsgeregelten Geräten wird angenommen, die Warmwasserbereitung erfolge mit 60 % der Maximalleistung (A20/W55).
Cette donnée est utilisée pour estimer la surface minimale d'échangeur dans le chauffe-eau. Pour les appareils à puissance régulée, on suppose que la production d'eau chaude s'effectue à 60 % de la puissance maximale (A20/W55).</t>
  </si>
  <si>
    <t>Dieser Wert wird aus der Heizleistung A-7/W52 und der Angabe zur Leistungsregelung berechnet. Annahme: Im WW-Betrieb wird auf 60 % der maximalen Heizleistung reduziert. Andere Regelstrategien können nachgewiesen werden.
Cette valeur est calculée à partir de la puissance de chauffage A-7/W52 et de l'indication de la régulation de puissance. Hypothèse : en mode ECS, la puissance est réduite à 60 % de la puissance de chauffage maximale. D'autres stratégies de régulation peuvent être prouvées.</t>
  </si>
  <si>
    <t>Die zulässige Leistung der direkt el. Zusatzheizung beträgt 70 % der Wärmepumpenleistung bei A2/W35. Dieser Wert wid unter «zulässige Leistung Zusatzheizung» berechnet. Der Elektroeinsatz muss bei Inbetriebnahme entsprechen konfiguriert werden.
La puissance électrique du chauffage d'appoint est limitée à 70 % de la puissance de la PAC à A2/W35. Cette valeur est calculée sous "Puissance autorisée du chauffage d'appoint". La résistance électrique doit être configurée lors de la mise en service.</t>
  </si>
  <si>
    <t>Diese Angabe wird zur Abschätzung der minimalen WT-Fläche im Wassererwärmer genutzt. Bei leistungsgeregelten Geräten wird angenommen, die Warmwasserbereitung erfolge mit 60 % der Maximalleistung (B10/W52).
Cette donnée est utilisée pour estimer la surface minimale d'échangeur dans le chauffe-eau. Pour les appareils à puissance régulée, on suppose que la production d'eau chaude s'effectue à 60 % de la puissance maximale (B10/W52).</t>
  </si>
  <si>
    <t>Dieser Wert wird aus der Heizleistung B0/W52 und der Angabe zur Leistungsregelung berechnet. Annahme: Im WW-Betrieb wird auf 60 % der maximalen Heizleistung reduziert. Andere Regelstrategien können nachgewiesen werden.
Cette valeur est calculée à partir de la puissance de chauffage B0/W52 et de l'indication de la régulation de puissance. Hypothèse : en mode ECS, la puissance est réduite à 60 % de la puissance de chauffage maximale.  D'autres stratégies de régulation peuvent être prouvées.</t>
  </si>
  <si>
    <t>Die zulässige Leistung der direktel. Zusatzheizung beträgt 70 % der Wärmepumpenleistung bei B0/W35. Dieser Wert wid unter «zulässige Leistung Zusatzheizung» berechnet. Der Elektroeinsatz muss bei Inbetriebnahme entsprechen konfiguriert werden.
La puissance électrique du chauffage d'appoint est limitée à 70 % de la puissance de la PAC à B0/W35. Cette valeur est calculée sous "Puissance autorisée du chauffage d'appoint". La résistance électrique doit être configurée lors de la mise en service.</t>
  </si>
  <si>
    <t>Der Betrieb einer el. Zusatzheizung ist nur für den Notfall (Betrieb unterhalb der Norm-Auslegungstemperatur am Standort oder bei Maschinenbruch) zulässig und muss für Endkunden gut erkennbar signalisiert werden.
Le fonctionnement d'un chauffage d'appoint électrique n'est autorisé qu'en cas d'urgence (fonctionnement en dessous de la température de conception normalisée sur le site ou en cas de bris de machine) et doit être signalé de manière bien visible pour les clients finaux.</t>
  </si>
  <si>
    <t>Zulässig sind beide wählbaren Varianten
Les deux variantes sélectionnables sont autorisées</t>
  </si>
  <si>
    <t>Die Anzeige der genannten Werte muss zwingend gewährleistet sein. Möglich sind auch externe Lösungen. Im Rahmen von Stichprobenkontrollen muss der Zugang zum Regler gewährleistet werden.
L'affichage des valeurs mentionnées doit impérativement être garanti. Des solutions externes sont également possibles. Dans le cadre de contrôles aléatoires, l'accès au régulateur doit être garanti.</t>
  </si>
  <si>
    <t>Bestätigung, dass die Rahmenbedingunen WPSM eingehalten sind.
Confirmation que les conditions cadres de la WPSM sont respectées.</t>
  </si>
  <si>
    <t>Checkliste für Antragsteller zur Überprüfung der wichtigsten Punkte bei der Antragstellung.
Liste de contrôle pour les demandeurs afin de vérifier les points les plus importants lors du dépôt de la demande.</t>
  </si>
  <si>
    <r>
      <t xml:space="preserve">Es darf auch ein Wert von A-7/W55 deklariert werden. Ausgehend von dieser Leistung wird eine Heizleistung bei A20/W52 abgeschätzt (+2 % je </t>
    </r>
    <r>
      <rPr>
        <sz val="10"/>
        <color theme="1"/>
        <rFont val="Aptos Narrow"/>
        <family val="2"/>
      </rPr>
      <t>°C Quellentemperatur</t>
    </r>
    <r>
      <rPr>
        <sz val="10"/>
        <color theme="1"/>
        <rFont val="Calibri"/>
        <family val="2"/>
        <scheme val="minor"/>
      </rPr>
      <t>)
Il est également possible de déclarer une valeur de A-7/W55. A partir de cette puissance, on estime une puissance de chauffage à A20/W52 (+2 % par °C de température de source)</t>
    </r>
  </si>
  <si>
    <r>
      <t xml:space="preserve">Entspricht A-7/W52 gemäss EN 14825 / Ecodesign . Es kann auch ein Wert bei B0/W55 angegeben werden. Ausgehend von dieser Leistung wird eine Heizleistung bei B10/W52 abgeschätzt (+2 % je </t>
    </r>
    <r>
      <rPr>
        <sz val="10"/>
        <color theme="1"/>
        <rFont val="Aptos Narrow"/>
        <family val="2"/>
      </rPr>
      <t>°C Quellentemperatur</t>
    </r>
    <r>
      <rPr>
        <sz val="10"/>
        <color theme="1"/>
        <rFont val="Calibri"/>
        <family val="2"/>
        <scheme val="minor"/>
      </rPr>
      <t>).
Correspond à A-7/W52 selon EN 14825 / Ecodesign . Il est également possible d'indiquer une valeur à B0/W55. A partir de cette puissance, on estime une puissance de chauffage à B10/W52 (+2 % par °C de température de la source).</t>
    </r>
  </si>
  <si>
    <t>1) Erstantrag : Allererster Antrag eines neuen Lieferanten
2) Folgeantrag : Weiterer Antrag eines bestehnden Lieferanten für zusätzliche Wärmepumpen
3) Mutation : Antrag auf Änderungen an einem bestehenden Modul (z.B. zusätzliche Speicher)
4) Übertrag : Antrag auf Übrertrag eines bereits zertifizierten Moduls auf einen weiteren Lieferanten
5) Löschung : Meldung zur Löschung eines bestehenden Moduls
1) Demande initiale : toute première demande d'un nouveau fournisseur.
2) Demande de renouvellement : demande supplémentaire d'un fournisseur existant pour d'autres pompes à chaleur.
3) Modification : demande de modification d'un module existant (p. ex. accumulateurs supplémentaires).
4) Transfert : demande de transfert d'un module déjà certifié à un autre fournisseur.
5) Suppression : notification de la suppression d'un module existant.</t>
  </si>
  <si>
    <t>Twin-Speicher
Accu. Twin</t>
  </si>
  <si>
    <t>Twin-Speicher
Accu. twin</t>
  </si>
  <si>
    <t>fhnw2023IEBau</t>
  </si>
  <si>
    <t>Folgeantrag (zusätzl. Wärmepumpen) / demande consécutif (PAC supp.)</t>
  </si>
  <si>
    <t>V1.1b / 25.03.2025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</si>
</sst>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P00"/>
    <numFmt numFmtId="166" formatCode="\W00"/>
    <numFmt numFmtId="167" formatCode="\K00"/>
    <numFmt numFmtId="168" formatCode="\D00"/>
  </numFmts>
  <fonts count="33" x14ac:knownFonts="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vertAlign val="superscript"/>
      <sz val="11"/>
      <color theme="1"/>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vertAlign val="subscript"/>
      <sz val="10"/>
      <color theme="1"/>
      <name val="Calibri"/>
      <family val="2"/>
      <scheme val="minor"/>
    </font>
    <font>
      <sz val="10"/>
      <color theme="1"/>
      <name val="Calibri"/>
      <family val="2"/>
    </font>
    <font>
      <sz val="8"/>
      <color rgb="FF000000"/>
      <name val="Segoe UI"/>
      <family val="2"/>
    </font>
    <font>
      <u/>
      <sz val="11"/>
      <color theme="10"/>
      <name val="Calibri"/>
      <family val="2"/>
      <scheme val="minor"/>
    </font>
    <font>
      <u/>
      <sz val="10"/>
      <color theme="10"/>
      <name val="Calibri"/>
      <family val="2"/>
      <scheme val="minor"/>
    </font>
    <font>
      <sz val="10"/>
      <name val="Calibri"/>
      <family val="2"/>
      <scheme val="minor"/>
    </font>
    <font>
      <sz val="10"/>
      <color rgb="FFFF0000"/>
      <name val="Calibri"/>
      <family val="2"/>
      <scheme val="minor"/>
    </font>
    <font>
      <sz val="10"/>
      <name val="Arial"/>
      <family val="2"/>
    </font>
    <font>
      <b/>
      <sz val="10"/>
      <color theme="1"/>
      <name val="Arial"/>
      <family val="2"/>
    </font>
    <font>
      <b/>
      <sz val="10"/>
      <name val="Arial"/>
      <family val="2"/>
    </font>
    <font>
      <sz val="10"/>
      <color theme="1"/>
      <name val="Arial"/>
      <family val="2"/>
    </font>
    <font>
      <i/>
      <sz val="10"/>
      <color theme="1"/>
      <name val="Arial"/>
      <family val="2"/>
    </font>
    <font>
      <i/>
      <sz val="10"/>
      <name val="Arial"/>
      <family val="2"/>
    </font>
    <font>
      <sz val="10"/>
      <color theme="1"/>
      <name val="Aptos Narrow"/>
      <family val="2"/>
    </font>
    <font>
      <sz val="11"/>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auto="1"/>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s>
  <cellStyleXfs count="2">
    <xf numFmtId="0" fontId="0" fillId="0" borderId="0"/>
    <xf numFmtId="0" fontId="21" fillId="0" borderId="0" applyNumberFormat="0" applyFill="0" applyBorder="0" applyAlignment="0" applyProtection="0"/>
  </cellStyleXfs>
  <cellXfs count="339">
    <xf numFmtId="0" fontId="0" fillId="0" borderId="0" xfId="0"/>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top"/>
    </xf>
    <xf numFmtId="0" fontId="15" fillId="3" borderId="1" xfId="0" applyFont="1" applyFill="1" applyBorder="1" applyAlignment="1">
      <alignment horizontal="center" vertical="top" wrapText="1"/>
    </xf>
    <xf numFmtId="0" fontId="15" fillId="3" borderId="1" xfId="0" applyFont="1" applyFill="1" applyBorder="1" applyAlignment="1">
      <alignment horizontal="center" vertical="center"/>
    </xf>
    <xf numFmtId="164" fontId="15" fillId="2" borderId="1" xfId="0" applyNumberFormat="1" applyFont="1" applyFill="1" applyBorder="1" applyAlignment="1">
      <alignment horizontal="right" vertical="center"/>
    </xf>
    <xf numFmtId="0" fontId="15" fillId="5" borderId="1" xfId="0" applyFont="1" applyFill="1" applyBorder="1" applyAlignment="1">
      <alignment horizontal="center" vertical="center"/>
    </xf>
    <xf numFmtId="0" fontId="0" fillId="0" borderId="0" xfId="0" applyAlignment="1">
      <alignment horizontal="left" vertical="center"/>
    </xf>
    <xf numFmtId="0" fontId="15" fillId="3" borderId="3" xfId="0" applyFont="1" applyFill="1" applyBorder="1" applyAlignment="1">
      <alignment horizontal="center" vertical="center"/>
    </xf>
    <xf numFmtId="0" fontId="15" fillId="0" borderId="0" xfId="0" applyFont="1"/>
    <xf numFmtId="164" fontId="15" fillId="2" borderId="3" xfId="0" applyNumberFormat="1" applyFont="1" applyFill="1" applyBorder="1" applyAlignment="1">
      <alignment horizontal="right" vertical="center"/>
    </xf>
    <xf numFmtId="0" fontId="0" fillId="0" borderId="0" xfId="0" applyAlignment="1">
      <alignment wrapText="1"/>
    </xf>
    <xf numFmtId="0" fontId="19" fillId="3" borderId="2" xfId="0" quotePrefix="1" applyFont="1" applyFill="1" applyBorder="1" applyAlignment="1">
      <alignment horizontal="center" vertical="center"/>
    </xf>
    <xf numFmtId="0" fontId="22" fillId="2" borderId="12" xfId="1" applyFont="1" applyFill="1" applyBorder="1" applyAlignment="1">
      <alignment vertical="center"/>
    </xf>
    <xf numFmtId="0" fontId="13" fillId="0" borderId="0" xfId="0" applyFont="1" applyAlignment="1">
      <alignment vertical="center"/>
    </xf>
    <xf numFmtId="0" fontId="13" fillId="2" borderId="1" xfId="0" applyFont="1" applyFill="1" applyBorder="1" applyAlignment="1">
      <alignment horizontal="left" vertical="center" wrapText="1"/>
    </xf>
    <xf numFmtId="0" fontId="13" fillId="0" borderId="0" xfId="0" applyFont="1" applyAlignment="1">
      <alignment horizontal="center" vertical="center" wrapText="1"/>
    </xf>
    <xf numFmtId="0" fontId="13" fillId="2" borderId="14" xfId="0" applyFont="1" applyFill="1" applyBorder="1" applyAlignment="1">
      <alignment horizontal="left" vertical="center" wrapText="1"/>
    </xf>
    <xf numFmtId="0" fontId="13" fillId="0" borderId="0" xfId="0" applyFont="1" applyAlignment="1">
      <alignment horizontal="center" vertical="top"/>
    </xf>
    <xf numFmtId="0" fontId="13" fillId="2" borderId="18" xfId="0" applyFont="1" applyFill="1" applyBorder="1" applyAlignment="1">
      <alignment horizontal="left" vertical="center" wrapText="1"/>
    </xf>
    <xf numFmtId="0" fontId="13" fillId="0" borderId="7" xfId="0" applyFont="1" applyBorder="1" applyAlignment="1">
      <alignment horizontal="left" vertical="center" wrapText="1"/>
    </xf>
    <xf numFmtId="0" fontId="13" fillId="0" borderId="0" xfId="0" applyFont="1" applyAlignment="1">
      <alignment horizontal="center" vertical="center"/>
    </xf>
    <xf numFmtId="0" fontId="13" fillId="0" borderId="12" xfId="0" applyFont="1" applyBorder="1" applyAlignment="1">
      <alignment vertical="center"/>
    </xf>
    <xf numFmtId="49" fontId="13" fillId="0" borderId="0" xfId="0" applyNumberFormat="1" applyFont="1" applyAlignment="1" applyProtection="1">
      <alignment horizontal="left" vertical="top" wrapText="1"/>
      <protection hidden="1"/>
    </xf>
    <xf numFmtId="0" fontId="13" fillId="2" borderId="13" xfId="0" applyFont="1" applyFill="1" applyBorder="1" applyAlignment="1">
      <alignment vertical="center"/>
    </xf>
    <xf numFmtId="0" fontId="16" fillId="2" borderId="1" xfId="0" applyFont="1" applyFill="1" applyBorder="1" applyAlignment="1">
      <alignment vertical="center"/>
    </xf>
    <xf numFmtId="0" fontId="16" fillId="2" borderId="1" xfId="0" applyFont="1" applyFill="1" applyBorder="1" applyAlignment="1">
      <alignment horizontal="left" vertical="center" wrapText="1"/>
    </xf>
    <xf numFmtId="0" fontId="24" fillId="0" borderId="0" xfId="0" applyFont="1" applyAlignment="1">
      <alignment vertical="center"/>
    </xf>
    <xf numFmtId="0" fontId="16" fillId="0" borderId="0" xfId="0" applyFont="1"/>
    <xf numFmtId="0" fontId="11" fillId="0" borderId="0" xfId="0" applyFont="1"/>
    <xf numFmtId="0" fontId="23" fillId="0" borderId="0" xfId="0" applyFont="1"/>
    <xf numFmtId="0" fontId="24" fillId="0" borderId="0" xfId="0" applyFont="1"/>
    <xf numFmtId="0" fontId="26" fillId="0" borderId="19" xfId="0" applyFont="1" applyBorder="1" applyAlignment="1">
      <alignment horizontal="center" vertical="center"/>
    </xf>
    <xf numFmtId="0" fontId="28" fillId="0" borderId="31" xfId="0" applyFont="1" applyBorder="1" applyAlignment="1">
      <alignment horizontal="center" textRotation="90" wrapText="1"/>
    </xf>
    <xf numFmtId="49" fontId="28" fillId="0" borderId="17" xfId="0" applyNumberFormat="1" applyFont="1" applyBorder="1" applyAlignment="1">
      <alignment horizontal="center" textRotation="90" wrapText="1"/>
    </xf>
    <xf numFmtId="49" fontId="28" fillId="0" borderId="0" xfId="0" applyNumberFormat="1" applyFont="1" applyAlignment="1">
      <alignment horizontal="center" textRotation="90" wrapText="1"/>
    </xf>
    <xf numFmtId="49" fontId="28" fillId="0" borderId="14" xfId="0" applyNumberFormat="1" applyFont="1" applyBorder="1" applyAlignment="1">
      <alignment horizontal="center" textRotation="90" wrapText="1"/>
    </xf>
    <xf numFmtId="49" fontId="28" fillId="0" borderId="4" xfId="0" applyNumberFormat="1" applyFont="1" applyBorder="1" applyAlignment="1">
      <alignment horizontal="center" textRotation="90" wrapText="1"/>
    </xf>
    <xf numFmtId="0" fontId="25" fillId="0" borderId="32" xfId="0" applyFont="1" applyBorder="1" applyAlignment="1">
      <alignment horizontal="center" textRotation="90"/>
    </xf>
    <xf numFmtId="0" fontId="25" fillId="0" borderId="33" xfId="0" applyFont="1" applyBorder="1" applyAlignment="1">
      <alignment horizontal="center" textRotation="90"/>
    </xf>
    <xf numFmtId="0" fontId="25" fillId="0" borderId="34" xfId="0" applyFont="1" applyBorder="1" applyAlignment="1">
      <alignment horizontal="center" textRotation="90"/>
    </xf>
    <xf numFmtId="0" fontId="25" fillId="0" borderId="35" xfId="0" applyFont="1" applyBorder="1" applyAlignment="1">
      <alignment horizontal="center" textRotation="90"/>
    </xf>
    <xf numFmtId="0" fontId="28" fillId="0" borderId="29" xfId="0" applyFont="1" applyBorder="1" applyAlignment="1">
      <alignment horizontal="center" textRotation="90" wrapText="1"/>
    </xf>
    <xf numFmtId="49" fontId="28" fillId="0" borderId="36" xfId="0" applyNumberFormat="1" applyFont="1" applyBorder="1" applyAlignment="1">
      <alignment horizontal="center" textRotation="90" wrapText="1"/>
    </xf>
    <xf numFmtId="49" fontId="28" fillId="0" borderId="27" xfId="0" applyNumberFormat="1" applyFont="1" applyBorder="1" applyAlignment="1">
      <alignment horizontal="center" textRotation="90" wrapText="1"/>
    </xf>
    <xf numFmtId="49" fontId="28" fillId="0" borderId="37" xfId="0" applyNumberFormat="1" applyFont="1" applyBorder="1" applyAlignment="1">
      <alignment horizontal="center" textRotation="90" wrapText="1"/>
    </xf>
    <xf numFmtId="49" fontId="28" fillId="0" borderId="38" xfId="0" applyNumberFormat="1" applyFont="1" applyBorder="1" applyAlignment="1">
      <alignment horizontal="center" textRotation="90" wrapText="1"/>
    </xf>
    <xf numFmtId="165" fontId="25" fillId="3" borderId="39" xfId="0" applyNumberFormat="1" applyFont="1" applyFill="1" applyBorder="1" applyAlignment="1">
      <alignment horizontal="center" vertical="center" textRotation="90"/>
    </xf>
    <xf numFmtId="165" fontId="25" fillId="3" borderId="40" xfId="0" applyNumberFormat="1" applyFont="1" applyFill="1" applyBorder="1" applyAlignment="1">
      <alignment horizontal="center" vertical="center" textRotation="90"/>
    </xf>
    <xf numFmtId="165" fontId="25" fillId="3" borderId="41" xfId="0" applyNumberFormat="1" applyFont="1" applyFill="1" applyBorder="1" applyAlignment="1">
      <alignment horizontal="center" vertical="center" textRotation="90"/>
    </xf>
    <xf numFmtId="165" fontId="25" fillId="3" borderId="27" xfId="0" applyNumberFormat="1" applyFont="1" applyFill="1" applyBorder="1" applyAlignment="1">
      <alignment horizontal="center" vertical="center" textRotation="90"/>
    </xf>
    <xf numFmtId="166" fontId="25" fillId="3" borderId="39" xfId="0" applyNumberFormat="1" applyFont="1" applyFill="1" applyBorder="1" applyAlignment="1">
      <alignment horizontal="center" vertical="center" textRotation="90"/>
    </xf>
    <xf numFmtId="166" fontId="25" fillId="3" borderId="40" xfId="0" applyNumberFormat="1" applyFont="1" applyFill="1" applyBorder="1" applyAlignment="1">
      <alignment horizontal="center" vertical="center" textRotation="90"/>
    </xf>
    <xf numFmtId="166" fontId="25" fillId="3" borderId="41" xfId="0" applyNumberFormat="1" applyFont="1" applyFill="1" applyBorder="1" applyAlignment="1">
      <alignment horizontal="center" vertical="center" textRotation="90"/>
    </xf>
    <xf numFmtId="166" fontId="25" fillId="3" borderId="27" xfId="0" applyNumberFormat="1" applyFont="1" applyFill="1" applyBorder="1" applyAlignment="1">
      <alignment horizontal="center" vertical="center" textRotation="90"/>
    </xf>
    <xf numFmtId="167" fontId="25" fillId="3" borderId="39" xfId="0" applyNumberFormat="1" applyFont="1" applyFill="1" applyBorder="1" applyAlignment="1">
      <alignment horizontal="center" vertical="center" textRotation="90"/>
    </xf>
    <xf numFmtId="167" fontId="25" fillId="3" borderId="40" xfId="0" applyNumberFormat="1" applyFont="1" applyFill="1" applyBorder="1" applyAlignment="1">
      <alignment horizontal="center" vertical="center" textRotation="90"/>
    </xf>
    <xf numFmtId="167" fontId="25" fillId="3" borderId="34" xfId="0" applyNumberFormat="1" applyFont="1" applyFill="1" applyBorder="1" applyAlignment="1">
      <alignment horizontal="center" vertical="center" textRotation="90"/>
    </xf>
    <xf numFmtId="0" fontId="25" fillId="0" borderId="29" xfId="0" applyFont="1" applyBorder="1" applyAlignment="1">
      <alignment horizontal="center" textRotation="90" wrapText="1"/>
    </xf>
    <xf numFmtId="49" fontId="25" fillId="0" borderId="36" xfId="0" applyNumberFormat="1" applyFont="1" applyBorder="1" applyAlignment="1">
      <alignment horizontal="center" textRotation="90"/>
    </xf>
    <xf numFmtId="49" fontId="25" fillId="0" borderId="37" xfId="0" applyNumberFormat="1" applyFont="1" applyBorder="1" applyAlignment="1">
      <alignment horizontal="center" textRotation="90"/>
    </xf>
    <xf numFmtId="49" fontId="28" fillId="0" borderId="37" xfId="0" applyNumberFormat="1" applyFont="1" applyBorder="1" applyAlignment="1">
      <alignment horizontal="center" textRotation="90"/>
    </xf>
    <xf numFmtId="49" fontId="29" fillId="0" borderId="38" xfId="0" applyNumberFormat="1" applyFont="1" applyBorder="1" applyAlignment="1">
      <alignment horizontal="left" vertical="center"/>
    </xf>
    <xf numFmtId="49" fontId="30" fillId="0" borderId="23" xfId="0" applyNumberFormat="1" applyFont="1" applyBorder="1" applyAlignment="1">
      <alignment horizontal="left" vertical="center"/>
    </xf>
    <xf numFmtId="164" fontId="25" fillId="0" borderId="39" xfId="0" quotePrefix="1" applyNumberFormat="1" applyFont="1" applyBorder="1" applyAlignment="1">
      <alignment horizontal="center" vertical="center" textRotation="90"/>
    </xf>
    <xf numFmtId="164" fontId="25" fillId="0" borderId="40" xfId="0" applyNumberFormat="1" applyFont="1" applyBorder="1" applyAlignment="1">
      <alignment horizontal="center" vertical="center" textRotation="90"/>
    </xf>
    <xf numFmtId="164" fontId="25" fillId="0" borderId="39" xfId="0" applyNumberFormat="1" applyFont="1" applyBorder="1" applyAlignment="1">
      <alignment horizontal="center" vertical="center" textRotation="90"/>
    </xf>
    <xf numFmtId="164" fontId="25" fillId="0" borderId="34" xfId="0" applyNumberFormat="1" applyFont="1" applyBorder="1" applyAlignment="1">
      <alignment horizontal="center" vertical="center" textRotation="90"/>
    </xf>
    <xf numFmtId="164" fontId="25" fillId="0" borderId="27" xfId="0" applyNumberFormat="1" applyFont="1" applyBorder="1" applyAlignment="1">
      <alignment horizontal="center" vertical="center" textRotation="90"/>
    </xf>
    <xf numFmtId="164" fontId="25" fillId="0" borderId="34" xfId="0" applyNumberFormat="1" applyFont="1" applyBorder="1" applyAlignment="1">
      <alignment horizontal="center" textRotation="90"/>
    </xf>
    <xf numFmtId="49" fontId="28" fillId="0" borderId="45" xfId="0" applyNumberFormat="1" applyFont="1" applyBorder="1" applyAlignment="1">
      <alignment horizontal="center" vertical="center"/>
    </xf>
    <xf numFmtId="49" fontId="30" fillId="0" borderId="47" xfId="0" applyNumberFormat="1" applyFont="1" applyBorder="1" applyAlignment="1">
      <alignment horizontal="left" vertical="center"/>
    </xf>
    <xf numFmtId="0" fontId="25" fillId="0" borderId="48"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47" xfId="0" applyFont="1" applyBorder="1" applyAlignment="1">
      <alignment horizontal="center" vertical="center"/>
    </xf>
    <xf numFmtId="49" fontId="28" fillId="0" borderId="53" xfId="0" applyNumberFormat="1" applyFont="1" applyBorder="1" applyAlignment="1">
      <alignment horizontal="center" vertical="center"/>
    </xf>
    <xf numFmtId="49" fontId="30" fillId="0" borderId="55" xfId="0" applyNumberFormat="1" applyFont="1" applyBorder="1" applyAlignment="1">
      <alignment horizontal="left" vertical="center"/>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5" fillId="0" borderId="55" xfId="0" applyFont="1" applyBorder="1" applyAlignment="1">
      <alignment horizontal="center" vertical="center"/>
    </xf>
    <xf numFmtId="49" fontId="30" fillId="0" borderId="60" xfId="0" applyNumberFormat="1" applyFont="1" applyBorder="1" applyAlignment="1">
      <alignment horizontal="left" vertical="center"/>
    </xf>
    <xf numFmtId="49" fontId="30" fillId="0" borderId="63" xfId="0" applyNumberFormat="1" applyFont="1" applyBorder="1" applyAlignment="1">
      <alignment horizontal="left" vertic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67" xfId="0" applyFont="1" applyBorder="1" applyAlignment="1">
      <alignment horizontal="center" vertical="center"/>
    </xf>
    <xf numFmtId="0" fontId="25" fillId="0" borderId="66" xfId="0" applyFont="1" applyBorder="1" applyAlignment="1">
      <alignment horizontal="center" vertical="center"/>
    </xf>
    <xf numFmtId="49" fontId="30" fillId="0" borderId="68" xfId="0" applyNumberFormat="1" applyFont="1" applyBorder="1" applyAlignment="1">
      <alignment horizontal="left" vertical="center"/>
    </xf>
    <xf numFmtId="49" fontId="25" fillId="0" borderId="60" xfId="0" applyNumberFormat="1" applyFont="1" applyBorder="1" applyAlignment="1">
      <alignment horizontal="left" vertical="center"/>
    </xf>
    <xf numFmtId="49" fontId="25" fillId="0" borderId="63" xfId="0" applyNumberFormat="1" applyFont="1" applyBorder="1" applyAlignment="1">
      <alignment horizontal="left" vertical="center"/>
    </xf>
    <xf numFmtId="49" fontId="25" fillId="0" borderId="64" xfId="0" applyNumberFormat="1" applyFont="1" applyBorder="1" applyAlignment="1">
      <alignment horizontal="center" vertical="center"/>
    </xf>
    <xf numFmtId="49" fontId="25" fillId="0" borderId="48" xfId="0" applyNumberFormat="1" applyFont="1" applyBorder="1" applyAlignment="1">
      <alignment horizontal="center" vertical="center"/>
    </xf>
    <xf numFmtId="49" fontId="25" fillId="0" borderId="68" xfId="0" applyNumberFormat="1" applyFont="1" applyBorder="1" applyAlignment="1">
      <alignment horizontal="left" vertical="center"/>
    </xf>
    <xf numFmtId="0" fontId="15" fillId="5" borderId="1" xfId="0" applyFont="1" applyFill="1" applyBorder="1" applyAlignment="1">
      <alignment horizontal="center" vertical="top" wrapText="1"/>
    </xf>
    <xf numFmtId="0" fontId="15" fillId="6" borderId="1" xfId="0" applyFont="1" applyFill="1" applyBorder="1" applyAlignment="1">
      <alignment vertical="center"/>
    </xf>
    <xf numFmtId="0" fontId="19" fillId="3" borderId="1" xfId="0" quotePrefix="1" applyFont="1" applyFill="1" applyBorder="1" applyAlignment="1">
      <alignment horizontal="center" vertical="center"/>
    </xf>
    <xf numFmtId="0" fontId="19" fillId="4" borderId="5" xfId="0" quotePrefix="1" applyFont="1" applyFill="1" applyBorder="1" applyAlignment="1">
      <alignment horizontal="center" vertical="center"/>
    </xf>
    <xf numFmtId="0" fontId="10" fillId="0" borderId="0" xfId="0" applyFont="1" applyAlignment="1">
      <alignment vertical="center"/>
    </xf>
    <xf numFmtId="0" fontId="16" fillId="2" borderId="14" xfId="0" applyFont="1" applyFill="1" applyBorder="1" applyAlignment="1">
      <alignment vertical="center"/>
    </xf>
    <xf numFmtId="0" fontId="10" fillId="3" borderId="1" xfId="0" quotePrefix="1" applyFont="1" applyFill="1" applyBorder="1" applyAlignment="1">
      <alignment horizontal="left" vertical="center" wrapText="1"/>
    </xf>
    <xf numFmtId="0" fontId="15" fillId="3" borderId="14" xfId="0" applyFont="1" applyFill="1" applyBorder="1" applyAlignment="1">
      <alignment vertical="top" wrapText="1"/>
    </xf>
    <xf numFmtId="0" fontId="15" fillId="5" borderId="2" xfId="0" applyFont="1" applyFill="1" applyBorder="1" applyAlignment="1">
      <alignment horizontal="center" vertical="center"/>
    </xf>
    <xf numFmtId="0" fontId="19" fillId="3" borderId="2" xfId="0" applyFont="1" applyFill="1" applyBorder="1" applyAlignment="1">
      <alignment horizontal="center" vertical="center"/>
    </xf>
    <xf numFmtId="0" fontId="12" fillId="4" borderId="1" xfId="0" applyFont="1" applyFill="1" applyBorder="1" applyAlignment="1">
      <alignment horizontal="center" vertical="top" wrapText="1"/>
    </xf>
    <xf numFmtId="0" fontId="13" fillId="3" borderId="2" xfId="0" applyFont="1" applyFill="1" applyBorder="1" applyAlignment="1">
      <alignment horizontal="center" vertical="center"/>
    </xf>
    <xf numFmtId="1" fontId="15" fillId="2" borderId="1" xfId="0" applyNumberFormat="1" applyFont="1" applyFill="1" applyBorder="1" applyAlignment="1">
      <alignment horizontal="right" vertical="center"/>
    </xf>
    <xf numFmtId="1" fontId="15" fillId="2" borderId="18" xfId="0" applyNumberFormat="1" applyFont="1" applyFill="1" applyBorder="1" applyAlignment="1">
      <alignment horizontal="right" vertical="center"/>
    </xf>
    <xf numFmtId="1" fontId="15" fillId="2" borderId="1" xfId="0" applyNumberFormat="1" applyFont="1" applyFill="1" applyBorder="1" applyAlignment="1">
      <alignment vertical="center"/>
    </xf>
    <xf numFmtId="0" fontId="10" fillId="3" borderId="5" xfId="0" applyFont="1" applyFill="1" applyBorder="1" applyAlignment="1">
      <alignment vertical="center"/>
    </xf>
    <xf numFmtId="49" fontId="10" fillId="0" borderId="2" xfId="0" applyNumberFormat="1" applyFont="1" applyBorder="1" applyAlignment="1">
      <alignment vertical="top" wrapText="1"/>
    </xf>
    <xf numFmtId="49" fontId="10" fillId="0" borderId="2" xfId="0" applyNumberFormat="1" applyFont="1" applyBorder="1" applyAlignment="1">
      <alignment horizontal="center" vertical="top" wrapText="1"/>
    </xf>
    <xf numFmtId="0" fontId="16" fillId="3" borderId="1" xfId="0" applyFont="1" applyFill="1" applyBorder="1" applyAlignment="1">
      <alignment vertical="center"/>
    </xf>
    <xf numFmtId="0" fontId="10" fillId="3" borderId="3" xfId="0" applyFont="1" applyFill="1" applyBorder="1" applyAlignment="1">
      <alignment vertical="center"/>
    </xf>
    <xf numFmtId="0" fontId="19" fillId="3" borderId="1" xfId="0" quotePrefix="1" applyFont="1" applyFill="1" applyBorder="1" applyAlignment="1">
      <alignment horizontal="left" vertical="center"/>
    </xf>
    <xf numFmtId="0" fontId="21" fillId="3" borderId="14" xfId="1" quotePrefix="1" applyFill="1" applyBorder="1" applyAlignment="1">
      <alignment horizontal="center" vertical="center" wrapText="1"/>
    </xf>
    <xf numFmtId="0" fontId="10" fillId="5" borderId="2" xfId="0" applyFont="1" applyFill="1" applyBorder="1" applyAlignment="1">
      <alignment horizontal="center" vertical="center"/>
    </xf>
    <xf numFmtId="0" fontId="10" fillId="5" borderId="1" xfId="0" applyFont="1" applyFill="1" applyBorder="1" applyAlignment="1">
      <alignment horizontal="center" vertical="center"/>
    </xf>
    <xf numFmtId="0" fontId="10" fillId="4"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 xfId="0" quotePrefix="1" applyFont="1" applyFill="1" applyBorder="1" applyAlignment="1">
      <alignment horizontal="center" vertical="center"/>
    </xf>
    <xf numFmtId="0" fontId="10" fillId="3" borderId="14" xfId="0" quotePrefix="1" applyFont="1" applyFill="1" applyBorder="1" applyAlignment="1">
      <alignment horizontal="center" vertical="center"/>
    </xf>
    <xf numFmtId="0" fontId="10" fillId="3" borderId="8" xfId="0" quotePrefix="1" applyFont="1" applyFill="1" applyBorder="1" applyAlignment="1">
      <alignment horizontal="center" vertical="center"/>
    </xf>
    <xf numFmtId="0" fontId="10" fillId="3" borderId="2" xfId="0" quotePrefix="1" applyFont="1" applyFill="1" applyBorder="1" applyAlignment="1">
      <alignment horizontal="center" vertical="center"/>
    </xf>
    <xf numFmtId="49" fontId="10" fillId="6" borderId="2" xfId="0" applyNumberFormat="1" applyFont="1" applyFill="1" applyBorder="1" applyAlignment="1" applyProtection="1">
      <alignment vertical="top" wrapText="1"/>
      <protection hidden="1"/>
    </xf>
    <xf numFmtId="49" fontId="10" fillId="6" borderId="13" xfId="0" applyNumberFormat="1" applyFont="1" applyFill="1" applyBorder="1" applyAlignment="1" applyProtection="1">
      <alignment vertical="top" wrapText="1"/>
      <protection hidden="1"/>
    </xf>
    <xf numFmtId="0" fontId="10" fillId="3" borderId="2" xfId="0" applyFont="1" applyFill="1" applyBorder="1" applyAlignment="1">
      <alignment horizontal="left" vertical="center"/>
    </xf>
    <xf numFmtId="0" fontId="15" fillId="0" borderId="5" xfId="0" applyFont="1" applyBorder="1" applyAlignment="1">
      <alignment vertical="center" wrapText="1"/>
    </xf>
    <xf numFmtId="0" fontId="15" fillId="0" borderId="7" xfId="0" applyFont="1" applyBorder="1" applyAlignment="1">
      <alignment vertical="center" wrapText="1"/>
    </xf>
    <xf numFmtId="0" fontId="10" fillId="0" borderId="8" xfId="0" applyFont="1" applyBorder="1" applyAlignment="1">
      <alignment horizontal="center" vertical="center" wrapText="1"/>
    </xf>
    <xf numFmtId="0" fontId="10" fillId="0" borderId="8" xfId="0" quotePrefix="1" applyFont="1" applyBorder="1" applyAlignment="1">
      <alignment horizontal="center" vertical="center" wrapText="1"/>
    </xf>
    <xf numFmtId="0" fontId="15" fillId="0" borderId="8" xfId="0" quotePrefix="1" applyFont="1" applyBorder="1" applyAlignment="1">
      <alignment horizontal="center" vertical="center" wrapText="1"/>
    </xf>
    <xf numFmtId="0" fontId="15" fillId="0" borderId="2" xfId="0" quotePrefix="1" applyFont="1" applyBorder="1" applyAlignment="1">
      <alignment horizontal="center" vertical="center" wrapText="1"/>
    </xf>
    <xf numFmtId="0" fontId="15" fillId="3" borderId="1" xfId="0" applyFont="1" applyFill="1" applyBorder="1" applyAlignment="1">
      <alignment vertical="center" wrapText="1"/>
    </xf>
    <xf numFmtId="0" fontId="15" fillId="3" borderId="5" xfId="0" applyFont="1" applyFill="1" applyBorder="1" applyAlignment="1">
      <alignment vertical="center" wrapText="1"/>
    </xf>
    <xf numFmtId="0" fontId="15" fillId="3" borderId="2" xfId="0" applyFont="1" applyFill="1" applyBorder="1" applyAlignment="1">
      <alignment horizontal="center" vertical="center" wrapText="1"/>
    </xf>
    <xf numFmtId="0" fontId="15" fillId="7" borderId="1" xfId="0" applyFont="1" applyFill="1" applyBorder="1"/>
    <xf numFmtId="0" fontId="9" fillId="0" borderId="0" xfId="0" applyFont="1" applyAlignment="1">
      <alignment vertical="center"/>
    </xf>
    <xf numFmtId="0" fontId="9" fillId="4" borderId="1" xfId="0" quotePrefix="1" applyFont="1" applyFill="1" applyBorder="1" applyAlignment="1">
      <alignment horizontal="center" vertical="center"/>
    </xf>
    <xf numFmtId="0" fontId="9" fillId="4" borderId="7" xfId="0" applyFont="1" applyFill="1" applyBorder="1" applyAlignment="1">
      <alignment horizontal="center" vertical="top" wrapText="1"/>
    </xf>
    <xf numFmtId="0" fontId="9" fillId="3" borderId="2" xfId="0" applyFont="1" applyFill="1" applyBorder="1" applyAlignment="1">
      <alignment horizontal="center" vertical="center"/>
    </xf>
    <xf numFmtId="0" fontId="9" fillId="4" borderId="1" xfId="0" applyFont="1" applyFill="1" applyBorder="1" applyAlignment="1">
      <alignment horizontal="center" vertical="center"/>
    </xf>
    <xf numFmtId="0" fontId="9" fillId="3" borderId="1" xfId="0" quotePrefix="1" applyFont="1" applyFill="1" applyBorder="1" applyAlignment="1">
      <alignment horizontal="center" vertical="center"/>
    </xf>
    <xf numFmtId="0" fontId="9" fillId="3" borderId="2" xfId="0" applyFont="1" applyFill="1" applyBorder="1" applyAlignment="1">
      <alignment horizontal="center" vertical="top" wrapText="1"/>
    </xf>
    <xf numFmtId="0" fontId="9" fillId="6" borderId="1" xfId="0" applyFont="1" applyFill="1" applyBorder="1" applyAlignment="1">
      <alignment horizontal="center" vertical="center"/>
    </xf>
    <xf numFmtId="0" fontId="9" fillId="6" borderId="5" xfId="0" applyFont="1" applyFill="1" applyBorder="1" applyAlignment="1">
      <alignment horizontal="left" vertical="center"/>
    </xf>
    <xf numFmtId="0" fontId="9" fillId="5" borderId="2" xfId="0" applyFont="1" applyFill="1" applyBorder="1" applyAlignment="1">
      <alignment horizontal="center" vertical="center"/>
    </xf>
    <xf numFmtId="49" fontId="28" fillId="0" borderId="22" xfId="0" applyNumberFormat="1" applyFont="1" applyBorder="1" applyAlignment="1">
      <alignment horizontal="center" textRotation="90" wrapText="1"/>
    </xf>
    <xf numFmtId="165" fontId="25" fillId="0" borderId="39" xfId="0" applyNumberFormat="1" applyFont="1" applyBorder="1" applyAlignment="1">
      <alignment horizontal="center" vertical="center" textRotation="90"/>
    </xf>
    <xf numFmtId="165" fontId="25" fillId="0" borderId="40" xfId="0" applyNumberFormat="1" applyFont="1" applyBorder="1" applyAlignment="1">
      <alignment horizontal="center" vertical="center" textRotation="90"/>
    </xf>
    <xf numFmtId="165" fontId="25" fillId="0" borderId="27" xfId="0" applyNumberFormat="1" applyFont="1" applyBorder="1" applyAlignment="1">
      <alignment horizontal="center" vertical="center" textRotation="90"/>
    </xf>
    <xf numFmtId="166" fontId="25" fillId="0" borderId="39" xfId="0" applyNumberFormat="1" applyFont="1" applyBorder="1" applyAlignment="1">
      <alignment horizontal="center" vertical="center" textRotation="90"/>
    </xf>
    <xf numFmtId="166" fontId="25" fillId="0" borderId="40" xfId="0" applyNumberFormat="1" applyFont="1" applyBorder="1" applyAlignment="1">
      <alignment horizontal="center" vertical="center" textRotation="90"/>
    </xf>
    <xf numFmtId="166" fontId="25" fillId="0" borderId="41" xfId="0" applyNumberFormat="1" applyFont="1" applyBorder="1" applyAlignment="1">
      <alignment horizontal="center" vertical="center" textRotation="90"/>
    </xf>
    <xf numFmtId="166" fontId="25" fillId="0" borderId="27" xfId="0" applyNumberFormat="1" applyFont="1" applyBorder="1" applyAlignment="1">
      <alignment horizontal="center" vertical="center" textRotation="90"/>
    </xf>
    <xf numFmtId="167" fontId="25" fillId="0" borderId="39" xfId="0" applyNumberFormat="1" applyFont="1" applyBorder="1" applyAlignment="1">
      <alignment horizontal="center" vertical="center" textRotation="90"/>
    </xf>
    <xf numFmtId="167" fontId="25" fillId="0" borderId="27" xfId="0" applyNumberFormat="1" applyFont="1" applyBorder="1" applyAlignment="1">
      <alignment horizontal="center" vertical="center" textRotation="90"/>
    </xf>
    <xf numFmtId="167" fontId="25" fillId="0" borderId="34" xfId="0" applyNumberFormat="1" applyFont="1" applyBorder="1" applyAlignment="1">
      <alignment horizontal="center" vertical="center" textRotation="90"/>
    </xf>
    <xf numFmtId="17" fontId="24" fillId="0" borderId="0" xfId="0" applyNumberFormat="1" applyFont="1" applyAlignment="1">
      <alignment horizontal="left" vertical="center"/>
    </xf>
    <xf numFmtId="0" fontId="8" fillId="3" borderId="2" xfId="0" applyFont="1" applyFill="1" applyBorder="1" applyAlignment="1">
      <alignment horizontal="center" vertical="center"/>
    </xf>
    <xf numFmtId="1" fontId="8" fillId="2" borderId="1" xfId="0" applyNumberFormat="1" applyFont="1" applyFill="1" applyBorder="1" applyAlignment="1">
      <alignment horizontal="right" vertical="center"/>
    </xf>
    <xf numFmtId="1" fontId="15" fillId="2" borderId="2" xfId="0" applyNumberFormat="1" applyFont="1" applyFill="1" applyBorder="1" applyAlignment="1">
      <alignment horizontal="right" vertical="center"/>
    </xf>
    <xf numFmtId="0" fontId="16" fillId="3" borderId="1" xfId="0" applyFont="1" applyFill="1" applyBorder="1" applyAlignment="1">
      <alignment vertical="top" wrapText="1"/>
    </xf>
    <xf numFmtId="49" fontId="28" fillId="0" borderId="46" xfId="0" applyNumberFormat="1" applyFont="1" applyBorder="1" applyAlignment="1">
      <alignment horizontal="center" vertical="center"/>
    </xf>
    <xf numFmtId="49" fontId="28" fillId="0" borderId="54" xfId="0" applyNumberFormat="1" applyFont="1" applyBorder="1" applyAlignment="1">
      <alignment horizontal="center" vertical="center"/>
    </xf>
    <xf numFmtId="0" fontId="27" fillId="0" borderId="19" xfId="0" applyFont="1" applyBorder="1" applyAlignment="1">
      <alignment horizontal="center" vertical="center"/>
    </xf>
    <xf numFmtId="0" fontId="25" fillId="0" borderId="31" xfId="0" applyFont="1" applyBorder="1" applyAlignment="1">
      <alignment horizontal="center" textRotation="90" wrapText="1"/>
    </xf>
    <xf numFmtId="49" fontId="25" fillId="0" borderId="17" xfId="0" applyNumberFormat="1" applyFont="1" applyBorder="1" applyAlignment="1">
      <alignment horizontal="center" textRotation="90" wrapText="1"/>
    </xf>
    <xf numFmtId="49" fontId="25" fillId="0" borderId="0" xfId="0" applyNumberFormat="1" applyFont="1" applyAlignment="1">
      <alignment horizontal="center" textRotation="90" wrapText="1"/>
    </xf>
    <xf numFmtId="49" fontId="25" fillId="0" borderId="14" xfId="0" applyNumberFormat="1" applyFont="1" applyBorder="1" applyAlignment="1">
      <alignment horizontal="center" textRotation="90" wrapText="1"/>
    </xf>
    <xf numFmtId="49" fontId="25" fillId="0" borderId="4" xfId="0" applyNumberFormat="1" applyFont="1" applyBorder="1" applyAlignment="1">
      <alignment horizontal="center" textRotation="90" wrapText="1"/>
    </xf>
    <xf numFmtId="49" fontId="25" fillId="0" borderId="36" xfId="0" applyNumberFormat="1" applyFont="1" applyBorder="1" applyAlignment="1">
      <alignment horizontal="center" textRotation="90" wrapText="1"/>
    </xf>
    <xf numFmtId="49" fontId="25" fillId="0" borderId="27" xfId="0" applyNumberFormat="1" applyFont="1" applyBorder="1" applyAlignment="1">
      <alignment horizontal="center" textRotation="90" wrapText="1"/>
    </xf>
    <xf numFmtId="49" fontId="25" fillId="0" borderId="37" xfId="0" applyNumberFormat="1" applyFont="1" applyBorder="1" applyAlignment="1">
      <alignment horizontal="center" textRotation="90" wrapText="1"/>
    </xf>
    <xf numFmtId="49" fontId="25" fillId="0" borderId="38" xfId="0" applyNumberFormat="1" applyFont="1" applyBorder="1" applyAlignment="1">
      <alignment horizontal="center" textRotation="90" wrapText="1"/>
    </xf>
    <xf numFmtId="49" fontId="25" fillId="0" borderId="22" xfId="0" applyNumberFormat="1" applyFont="1" applyBorder="1" applyAlignment="1">
      <alignment horizontal="center" textRotation="90" wrapText="1"/>
    </xf>
    <xf numFmtId="49" fontId="30" fillId="0" borderId="38" xfId="0" applyNumberFormat="1" applyFont="1" applyBorder="1" applyAlignment="1">
      <alignment horizontal="left" vertical="center"/>
    </xf>
    <xf numFmtId="49" fontId="25" fillId="0" borderId="45" xfId="0" applyNumberFormat="1" applyFont="1" applyBorder="1" applyAlignment="1">
      <alignment horizontal="center" vertical="center"/>
    </xf>
    <xf numFmtId="49" fontId="25" fillId="0" borderId="46" xfId="0" applyNumberFormat="1" applyFont="1" applyBorder="1" applyAlignment="1">
      <alignment horizontal="left" vertical="center"/>
    </xf>
    <xf numFmtId="49" fontId="25" fillId="0" borderId="45" xfId="0" applyNumberFormat="1" applyFont="1" applyBorder="1" applyAlignment="1">
      <alignment horizontal="left" vertical="center"/>
    </xf>
    <xf numFmtId="49" fontId="25" fillId="0" borderId="53" xfId="0" applyNumberFormat="1" applyFont="1" applyBorder="1" applyAlignment="1">
      <alignment horizontal="center" vertical="center"/>
    </xf>
    <xf numFmtId="49" fontId="25" fillId="0" borderId="54" xfId="0" applyNumberFormat="1" applyFont="1" applyBorder="1" applyAlignment="1">
      <alignment horizontal="left" vertical="center"/>
    </xf>
    <xf numFmtId="49" fontId="25" fillId="0" borderId="61" xfId="0" applyNumberFormat="1" applyFont="1" applyBorder="1" applyAlignment="1">
      <alignment horizontal="left" vertical="center"/>
    </xf>
    <xf numFmtId="49" fontId="25" fillId="0" borderId="62" xfId="0" applyNumberFormat="1" applyFont="1" applyBorder="1" applyAlignment="1">
      <alignment horizontal="left"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top" wrapText="1"/>
    </xf>
    <xf numFmtId="0" fontId="32" fillId="0" borderId="0" xfId="0" applyFont="1" applyAlignment="1">
      <alignment vertical="center"/>
    </xf>
    <xf numFmtId="0" fontId="10" fillId="2" borderId="2" xfId="0" applyFont="1" applyFill="1" applyBorder="1" applyAlignment="1">
      <alignment horizontal="left" vertical="center" wrapText="1"/>
    </xf>
    <xf numFmtId="49" fontId="10" fillId="2" borderId="2" xfId="0" applyNumberFormat="1" applyFont="1" applyFill="1" applyBorder="1" applyAlignment="1">
      <alignment horizontal="left" vertical="center" wrapText="1"/>
    </xf>
    <xf numFmtId="0" fontId="6" fillId="3" borderId="14" xfId="0" applyFont="1" applyFill="1" applyBorder="1" applyAlignment="1">
      <alignment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5" borderId="2"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2" xfId="0" applyFont="1" applyFill="1" applyBorder="1" applyAlignment="1">
      <alignment horizontal="center" vertical="top" wrapText="1"/>
    </xf>
    <xf numFmtId="0" fontId="16" fillId="2" borderId="14" xfId="0" applyFont="1" applyFill="1" applyBorder="1" applyAlignment="1">
      <alignment vertical="center" wrapText="1"/>
    </xf>
    <xf numFmtId="0" fontId="5" fillId="3" borderId="1" xfId="0" applyFont="1" applyFill="1" applyBorder="1" applyAlignment="1">
      <alignment horizontal="center" vertical="top" wrapText="1"/>
    </xf>
    <xf numFmtId="0" fontId="5" fillId="3" borderId="2" xfId="0" applyFont="1" applyFill="1" applyBorder="1" applyAlignment="1">
      <alignment horizontal="center" vertical="top" wrapText="1"/>
    </xf>
    <xf numFmtId="168" fontId="25" fillId="3" borderId="39" xfId="0" applyNumberFormat="1" applyFont="1" applyFill="1" applyBorder="1" applyAlignment="1">
      <alignment horizontal="center" vertical="center" textRotation="90"/>
    </xf>
    <xf numFmtId="168" fontId="25" fillId="3" borderId="40" xfId="0" applyNumberFormat="1" applyFont="1" applyFill="1" applyBorder="1" applyAlignment="1">
      <alignment horizontal="center" vertical="center" textRotation="90"/>
    </xf>
    <xf numFmtId="168" fontId="25" fillId="3" borderId="34" xfId="0" applyNumberFormat="1" applyFont="1" applyFill="1" applyBorder="1" applyAlignment="1">
      <alignment horizontal="center" vertical="center" textRotation="90"/>
    </xf>
    <xf numFmtId="0" fontId="25" fillId="0" borderId="70" xfId="0" applyFont="1" applyBorder="1" applyAlignment="1">
      <alignment horizontal="center" textRotation="90"/>
    </xf>
    <xf numFmtId="168" fontId="25" fillId="3" borderId="41" xfId="0" applyNumberFormat="1" applyFont="1" applyFill="1" applyBorder="1" applyAlignment="1">
      <alignment horizontal="center" vertical="center" textRotation="90"/>
    </xf>
    <xf numFmtId="49" fontId="25" fillId="0" borderId="40" xfId="0" applyNumberFormat="1" applyFont="1" applyBorder="1" applyAlignment="1">
      <alignment horizontal="center" vertical="center" textRotation="90"/>
    </xf>
    <xf numFmtId="0" fontId="4" fillId="0" borderId="2" xfId="0" quotePrefix="1" applyFont="1" applyBorder="1" applyAlignment="1">
      <alignment horizontal="center" vertical="center"/>
    </xf>
    <xf numFmtId="0" fontId="4" fillId="0" borderId="2" xfId="0" quotePrefix="1" applyFont="1" applyBorder="1" applyAlignment="1">
      <alignment horizontal="center" vertical="top" wrapText="1"/>
    </xf>
    <xf numFmtId="0" fontId="4" fillId="0" borderId="1" xfId="0" applyFont="1" applyBorder="1"/>
    <xf numFmtId="0" fontId="3" fillId="2" borderId="1" xfId="0" applyFont="1" applyFill="1" applyBorder="1" applyAlignment="1">
      <alignment horizontal="left" vertical="center" wrapText="1"/>
    </xf>
    <xf numFmtId="0" fontId="3" fillId="3" borderId="18" xfId="0" applyFont="1" applyFill="1" applyBorder="1" applyAlignment="1">
      <alignment vertical="top" wrapText="1"/>
    </xf>
    <xf numFmtId="0" fontId="3" fillId="3" borderId="24" xfId="0" applyFont="1" applyFill="1" applyBorder="1" applyAlignment="1">
      <alignment vertical="top" wrapText="1"/>
    </xf>
    <xf numFmtId="0" fontId="3" fillId="3" borderId="18" xfId="0" quotePrefix="1" applyFont="1" applyFill="1" applyBorder="1" applyAlignment="1">
      <alignment vertical="top" wrapText="1"/>
    </xf>
    <xf numFmtId="0" fontId="3" fillId="0" borderId="0" xfId="0" applyFont="1" applyAlignment="1">
      <alignment vertical="top" wrapText="1"/>
    </xf>
    <xf numFmtId="0" fontId="2" fillId="3" borderId="18" xfId="0" applyFont="1" applyFill="1" applyBorder="1" applyAlignment="1">
      <alignment vertical="top" wrapText="1"/>
    </xf>
    <xf numFmtId="0" fontId="13" fillId="6" borderId="3" xfId="0" applyFont="1" applyFill="1" applyBorder="1" applyAlignment="1" applyProtection="1">
      <alignment horizontal="center" vertical="center"/>
      <protection locked="0"/>
    </xf>
    <xf numFmtId="0" fontId="13" fillId="6" borderId="5" xfId="0" applyFont="1" applyFill="1" applyBorder="1" applyAlignment="1" applyProtection="1">
      <alignment horizontal="center" vertical="center"/>
      <protection locked="0"/>
    </xf>
    <xf numFmtId="0" fontId="13" fillId="6" borderId="2" xfId="0" applyFont="1" applyFill="1" applyBorder="1" applyAlignment="1" applyProtection="1">
      <alignment horizontal="center" vertical="center"/>
      <protection locked="0"/>
    </xf>
    <xf numFmtId="0" fontId="7" fillId="6" borderId="1" xfId="0" applyFont="1" applyFill="1" applyBorder="1" applyAlignment="1" applyProtection="1">
      <alignment vertical="center"/>
      <protection locked="0"/>
    </xf>
    <xf numFmtId="0" fontId="13" fillId="7" borderId="1" xfId="0" applyFont="1" applyFill="1" applyBorder="1" applyAlignment="1" applyProtection="1">
      <alignment vertical="center"/>
      <protection locked="0"/>
    </xf>
    <xf numFmtId="0" fontId="15" fillId="6" borderId="1" xfId="0" applyFont="1" applyFill="1" applyBorder="1" applyAlignment="1" applyProtection="1">
      <alignment vertical="center"/>
      <protection locked="0"/>
    </xf>
    <xf numFmtId="0" fontId="15" fillId="6" borderId="2" xfId="0" applyFont="1" applyFill="1" applyBorder="1" applyAlignment="1" applyProtection="1">
      <alignment horizontal="center" vertical="center"/>
      <protection locked="0"/>
    </xf>
    <xf numFmtId="0" fontId="15" fillId="6" borderId="2" xfId="0" applyFont="1" applyFill="1" applyBorder="1" applyAlignment="1" applyProtection="1">
      <alignment vertical="center"/>
      <protection locked="0"/>
    </xf>
    <xf numFmtId="0" fontId="15" fillId="6" borderId="1" xfId="0" applyFont="1" applyFill="1" applyBorder="1" applyAlignment="1" applyProtection="1">
      <alignment horizontal="right" vertical="center"/>
      <protection locked="0"/>
    </xf>
    <xf numFmtId="0" fontId="15" fillId="6" borderId="2" xfId="0" applyFont="1" applyFill="1" applyBorder="1" applyAlignment="1" applyProtection="1">
      <alignment horizontal="right" vertical="center"/>
      <protection locked="0"/>
    </xf>
    <xf numFmtId="0" fontId="15" fillId="6" borderId="18" xfId="0" applyFont="1" applyFill="1" applyBorder="1" applyAlignment="1" applyProtection="1">
      <alignment vertical="center"/>
      <protection locked="0"/>
    </xf>
    <xf numFmtId="0" fontId="15" fillId="6" borderId="13" xfId="0" applyFont="1" applyFill="1" applyBorder="1" applyAlignment="1" applyProtection="1">
      <alignment horizontal="right" vertical="center"/>
      <protection locked="0"/>
    </xf>
    <xf numFmtId="0" fontId="15" fillId="7" borderId="2" xfId="0" applyFont="1" applyFill="1" applyBorder="1" applyAlignment="1" applyProtection="1">
      <alignment horizontal="right" vertical="center"/>
      <protection locked="0"/>
    </xf>
    <xf numFmtId="0" fontId="15" fillId="7" borderId="13" xfId="0" applyFont="1" applyFill="1" applyBorder="1" applyAlignment="1" applyProtection="1">
      <alignment horizontal="right" vertical="center"/>
      <protection locked="0"/>
    </xf>
    <xf numFmtId="0" fontId="15" fillId="7" borderId="2" xfId="0" applyFont="1" applyFill="1" applyBorder="1" applyAlignment="1" applyProtection="1">
      <alignment vertical="center"/>
      <protection locked="0"/>
    </xf>
    <xf numFmtId="164" fontId="15" fillId="6" borderId="1" xfId="0" applyNumberFormat="1" applyFont="1" applyFill="1" applyBorder="1" applyAlignment="1" applyProtection="1">
      <alignment horizontal="right" vertical="center"/>
      <protection locked="0"/>
    </xf>
    <xf numFmtId="0" fontId="0" fillId="7" borderId="1" xfId="0" applyFill="1" applyBorder="1" applyAlignment="1" applyProtection="1">
      <alignment vertical="center" wrapText="1"/>
      <protection locked="0"/>
    </xf>
    <xf numFmtId="0" fontId="10" fillId="6" borderId="1" xfId="0" applyFont="1" applyFill="1" applyBorder="1" applyAlignment="1" applyProtection="1">
      <alignment vertical="center"/>
      <protection locked="0"/>
    </xf>
    <xf numFmtId="0" fontId="10" fillId="6" borderId="2" xfId="0" applyFont="1" applyFill="1" applyBorder="1" applyAlignment="1" applyProtection="1">
      <alignment horizontal="left" vertical="center"/>
      <protection locked="0"/>
    </xf>
    <xf numFmtId="17" fontId="1" fillId="0" borderId="0" xfId="0" applyNumberFormat="1" applyFont="1" applyAlignment="1">
      <alignment horizontal="left" vertical="center"/>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13" fillId="6" borderId="1" xfId="0" applyFont="1" applyFill="1" applyBorder="1" applyAlignment="1" applyProtection="1">
      <alignment horizontal="center" vertical="center"/>
      <protection locked="0"/>
    </xf>
    <xf numFmtId="0" fontId="13"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center" vertical="center"/>
    </xf>
    <xf numFmtId="49" fontId="13" fillId="7" borderId="6" xfId="0" applyNumberFormat="1" applyFont="1" applyFill="1" applyBorder="1" applyAlignment="1" applyProtection="1">
      <alignment horizontal="left" vertical="top" wrapText="1"/>
      <protection locked="0"/>
    </xf>
    <xf numFmtId="49" fontId="13" fillId="7" borderId="7" xfId="0" applyNumberFormat="1" applyFont="1" applyFill="1" applyBorder="1" applyAlignment="1" applyProtection="1">
      <alignment horizontal="left" vertical="top" wrapText="1"/>
      <protection locked="0"/>
    </xf>
    <xf numFmtId="49" fontId="13" fillId="7" borderId="8" xfId="0" applyNumberFormat="1" applyFont="1" applyFill="1" applyBorder="1" applyAlignment="1" applyProtection="1">
      <alignment horizontal="left" vertical="top" wrapText="1"/>
      <protection locked="0"/>
    </xf>
    <xf numFmtId="49" fontId="13" fillId="7" borderId="9" xfId="0" applyNumberFormat="1" applyFont="1" applyFill="1" applyBorder="1" applyAlignment="1" applyProtection="1">
      <alignment horizontal="left" vertical="top" wrapText="1"/>
      <protection locked="0"/>
    </xf>
    <xf numFmtId="49" fontId="13" fillId="7" borderId="0" xfId="0" applyNumberFormat="1" applyFont="1" applyFill="1" applyAlignment="1" applyProtection="1">
      <alignment horizontal="left" vertical="top" wrapText="1"/>
      <protection locked="0"/>
    </xf>
    <xf numFmtId="49" fontId="13" fillId="7" borderId="10" xfId="0" applyNumberFormat="1" applyFont="1" applyFill="1" applyBorder="1" applyAlignment="1" applyProtection="1">
      <alignment horizontal="left" vertical="top" wrapText="1"/>
      <protection locked="0"/>
    </xf>
    <xf numFmtId="49" fontId="13" fillId="7" borderId="11" xfId="0" applyNumberFormat="1" applyFont="1" applyFill="1" applyBorder="1" applyAlignment="1" applyProtection="1">
      <alignment horizontal="left" vertical="top" wrapText="1"/>
      <protection locked="0"/>
    </xf>
    <xf numFmtId="49" fontId="13" fillId="7" borderId="12" xfId="0" applyNumberFormat="1" applyFont="1" applyFill="1" applyBorder="1" applyAlignment="1" applyProtection="1">
      <alignment horizontal="left" vertical="top" wrapText="1"/>
      <protection locked="0"/>
    </xf>
    <xf numFmtId="49" fontId="13" fillId="7" borderId="13" xfId="0" applyNumberFormat="1" applyFont="1" applyFill="1" applyBorder="1" applyAlignment="1" applyProtection="1">
      <alignment horizontal="left" vertical="top" wrapText="1"/>
      <protection locked="0"/>
    </xf>
    <xf numFmtId="0" fontId="13" fillId="0" borderId="0" xfId="0" applyFont="1" applyAlignment="1">
      <alignment horizontal="left" vertical="center" wrapText="1"/>
    </xf>
    <xf numFmtId="0" fontId="13" fillId="0" borderId="0" xfId="0" applyFont="1" applyAlignment="1">
      <alignment horizontal="left" vertical="top" wrapText="1"/>
    </xf>
    <xf numFmtId="0" fontId="22" fillId="2" borderId="7" xfId="1" applyFont="1" applyFill="1" applyBorder="1" applyAlignment="1">
      <alignment horizontal="left" vertical="center"/>
    </xf>
    <xf numFmtId="0" fontId="22" fillId="2" borderId="8" xfId="1" applyFont="1" applyFill="1" applyBorder="1" applyAlignment="1">
      <alignment horizontal="left" vertical="center"/>
    </xf>
    <xf numFmtId="0" fontId="13" fillId="6" borderId="14" xfId="0" applyFont="1" applyFill="1" applyBorder="1" applyAlignment="1" applyProtection="1">
      <alignment horizontal="center" vertical="center"/>
      <protection locked="0"/>
    </xf>
    <xf numFmtId="0" fontId="13" fillId="6" borderId="18" xfId="0" applyFont="1" applyFill="1" applyBorder="1" applyAlignment="1" applyProtection="1">
      <alignment horizontal="center" vertical="center"/>
      <protection locked="0"/>
    </xf>
    <xf numFmtId="0" fontId="27" fillId="0" borderId="22" xfId="0" applyFont="1" applyBorder="1" applyAlignment="1">
      <alignment horizontal="center" wrapText="1"/>
    </xf>
    <xf numFmtId="0" fontId="27" fillId="0" borderId="22" xfId="0" applyFont="1" applyBorder="1" applyAlignment="1">
      <alignment horizontal="center"/>
    </xf>
    <xf numFmtId="0" fontId="27" fillId="0" borderId="30" xfId="0" applyFont="1" applyBorder="1" applyAlignment="1">
      <alignment horizontal="center"/>
    </xf>
    <xf numFmtId="14" fontId="23" fillId="0" borderId="3" xfId="0" applyNumberFormat="1" applyFont="1" applyBorder="1" applyAlignment="1">
      <alignment horizontal="center"/>
    </xf>
    <xf numFmtId="14" fontId="23" fillId="0" borderId="5" xfId="0" applyNumberFormat="1" applyFont="1" applyBorder="1" applyAlignment="1">
      <alignment horizontal="center"/>
    </xf>
    <xf numFmtId="14" fontId="23" fillId="0" borderId="2" xfId="0" applyNumberFormat="1" applyFont="1" applyBorder="1" applyAlignment="1">
      <alignment horizontal="center"/>
    </xf>
    <xf numFmtId="14" fontId="23" fillId="0" borderId="3" xfId="0" quotePrefix="1" applyNumberFormat="1" applyFont="1" applyBorder="1" applyAlignment="1">
      <alignment horizontal="center"/>
    </xf>
    <xf numFmtId="14" fontId="23" fillId="0" borderId="5" xfId="0" quotePrefix="1" applyNumberFormat="1" applyFont="1" applyBorder="1" applyAlignment="1">
      <alignment horizontal="center"/>
    </xf>
    <xf numFmtId="14" fontId="23" fillId="0" borderId="2" xfId="0" quotePrefix="1" applyNumberFormat="1" applyFont="1" applyBorder="1" applyAlignment="1">
      <alignment horizontal="center"/>
    </xf>
    <xf numFmtId="0" fontId="23" fillId="0" borderId="3" xfId="0" applyFont="1" applyBorder="1" applyAlignment="1">
      <alignment horizontal="left"/>
    </xf>
    <xf numFmtId="0" fontId="23" fillId="0" borderId="5" xfId="0" applyFont="1" applyBorder="1" applyAlignment="1">
      <alignment horizontal="left"/>
    </xf>
    <xf numFmtId="0" fontId="23" fillId="0" borderId="2" xfId="0" applyFont="1" applyBorder="1" applyAlignment="1">
      <alignment horizontal="left"/>
    </xf>
    <xf numFmtId="0" fontId="27" fillId="0" borderId="16" xfId="0" applyFont="1" applyBorder="1" applyAlignment="1">
      <alignment horizontal="center" vertical="center" wrapText="1"/>
    </xf>
    <xf numFmtId="0" fontId="27" fillId="0" borderId="19" xfId="0" applyFont="1" applyBorder="1" applyAlignment="1">
      <alignment horizontal="center" vertical="center"/>
    </xf>
    <xf numFmtId="0" fontId="27" fillId="0" borderId="15" xfId="0" applyFont="1" applyBorder="1" applyAlignment="1">
      <alignment horizontal="center" vertical="center"/>
    </xf>
    <xf numFmtId="0" fontId="27" fillId="0" borderId="25" xfId="0" applyFont="1" applyBorder="1" applyAlignment="1">
      <alignment horizontal="center" vertical="top" wrapText="1"/>
    </xf>
    <xf numFmtId="0" fontId="27" fillId="0" borderId="15" xfId="0" applyFont="1" applyBorder="1" applyAlignment="1">
      <alignment horizontal="center" vertical="top"/>
    </xf>
    <xf numFmtId="0" fontId="27" fillId="0" borderId="25" xfId="0" applyFont="1" applyBorder="1" applyAlignment="1">
      <alignment horizontal="center" vertical="center" wrapText="1"/>
    </xf>
    <xf numFmtId="0" fontId="27" fillId="0" borderId="20" xfId="0" applyFont="1" applyBorder="1" applyAlignment="1">
      <alignment horizontal="center" vertical="center"/>
    </xf>
    <xf numFmtId="0" fontId="27" fillId="0" borderId="26" xfId="0" applyFont="1" applyBorder="1" applyAlignment="1">
      <alignment horizontal="center" wrapText="1"/>
    </xf>
    <xf numFmtId="0" fontId="27" fillId="0" borderId="27" xfId="0" applyFont="1" applyBorder="1" applyAlignment="1">
      <alignment horizontal="center"/>
    </xf>
    <xf numFmtId="0" fontId="27" fillId="0" borderId="28" xfId="0" applyFont="1" applyBorder="1" applyAlignment="1">
      <alignment horizontal="center"/>
    </xf>
    <xf numFmtId="0" fontId="27" fillId="0" borderId="29" xfId="0" applyFont="1" applyBorder="1" applyAlignment="1">
      <alignment horizontal="center" wrapText="1"/>
    </xf>
    <xf numFmtId="49" fontId="25" fillId="0" borderId="43" xfId="0" applyNumberFormat="1" applyFont="1" applyBorder="1" applyAlignment="1">
      <alignment horizontal="center" vertical="center" textRotation="90" wrapText="1"/>
    </xf>
    <xf numFmtId="49" fontId="25" fillId="0" borderId="51" xfId="0" applyNumberFormat="1" applyFont="1" applyBorder="1" applyAlignment="1">
      <alignment horizontal="center" vertical="center" textRotation="90" wrapText="1"/>
    </xf>
    <xf numFmtId="49" fontId="25" fillId="0" borderId="52" xfId="0" applyNumberFormat="1" applyFont="1" applyBorder="1" applyAlignment="1">
      <alignment horizontal="center" vertical="center" textRotation="90" wrapText="1"/>
    </xf>
    <xf numFmtId="49" fontId="25" fillId="0" borderId="44" xfId="0" applyNumberFormat="1" applyFont="1" applyBorder="1" applyAlignment="1">
      <alignment horizontal="center" vertical="center" textRotation="90"/>
    </xf>
    <xf numFmtId="49" fontId="25" fillId="0" borderId="24" xfId="0" applyNumberFormat="1" applyFont="1" applyBorder="1" applyAlignment="1">
      <alignment horizontal="center" vertical="center" textRotation="90"/>
    </xf>
    <xf numFmtId="49" fontId="25" fillId="0" borderId="21" xfId="0" applyNumberFormat="1" applyFont="1" applyBorder="1" applyAlignment="1">
      <alignment horizontal="center" vertical="center" textRotation="90"/>
    </xf>
    <xf numFmtId="0" fontId="25" fillId="0" borderId="42" xfId="0" applyFont="1" applyBorder="1" applyAlignment="1">
      <alignment horizontal="center" vertical="center" textRotation="90"/>
    </xf>
    <xf numFmtId="0" fontId="25" fillId="0" borderId="59" xfId="0" applyFont="1" applyBorder="1" applyAlignment="1">
      <alignment horizontal="center" vertical="center" textRotation="90"/>
    </xf>
    <xf numFmtId="0" fontId="25" fillId="0" borderId="69" xfId="0" applyFont="1" applyBorder="1" applyAlignment="1">
      <alignment horizontal="center" vertical="center" textRotation="90"/>
    </xf>
    <xf numFmtId="49" fontId="25" fillId="3" borderId="43" xfId="0" applyNumberFormat="1" applyFont="1" applyFill="1" applyBorder="1" applyAlignment="1">
      <alignment horizontal="center" vertical="center" textRotation="90" wrapText="1"/>
    </xf>
    <xf numFmtId="49" fontId="25" fillId="3" borderId="51" xfId="0" applyNumberFormat="1" applyFont="1" applyFill="1" applyBorder="1" applyAlignment="1">
      <alignment horizontal="center" vertical="center" textRotation="90" wrapText="1"/>
    </xf>
    <xf numFmtId="49" fontId="25" fillId="3" borderId="52" xfId="0" applyNumberFormat="1" applyFont="1" applyFill="1" applyBorder="1" applyAlignment="1">
      <alignment horizontal="center" vertical="center" textRotation="90" wrapText="1"/>
    </xf>
    <xf numFmtId="0" fontId="10" fillId="6" borderId="3" xfId="0" applyFont="1" applyFill="1" applyBorder="1" applyAlignment="1">
      <alignment horizontal="center" vertical="center" wrapText="1"/>
    </xf>
    <xf numFmtId="0" fontId="10" fillId="6" borderId="5" xfId="0" applyFont="1" applyFill="1" applyBorder="1" applyAlignment="1">
      <alignment horizontal="center" vertical="center" wrapText="1"/>
    </xf>
    <xf numFmtId="49" fontId="10" fillId="6" borderId="3" xfId="0" applyNumberFormat="1" applyFont="1" applyFill="1" applyBorder="1" applyAlignment="1">
      <alignment horizontal="center" vertical="top" wrapText="1"/>
    </xf>
    <xf numFmtId="49" fontId="10" fillId="6" borderId="5" xfId="0" applyNumberFormat="1" applyFont="1" applyFill="1" applyBorder="1" applyAlignment="1">
      <alignment horizontal="center" vertical="top" wrapText="1"/>
    </xf>
    <xf numFmtId="49" fontId="10" fillId="2" borderId="3"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49" fontId="10" fillId="2" borderId="2" xfId="0" applyNumberFormat="1" applyFont="1" applyFill="1" applyBorder="1" applyAlignment="1">
      <alignment horizontal="left" vertical="center" wrapText="1"/>
    </xf>
    <xf numFmtId="49" fontId="10" fillId="6" borderId="6" xfId="0" applyNumberFormat="1" applyFont="1" applyFill="1" applyBorder="1" applyAlignment="1" applyProtection="1">
      <alignment horizontal="center" vertical="top" wrapText="1"/>
      <protection locked="0"/>
    </xf>
    <xf numFmtId="49" fontId="10" fillId="6" borderId="7" xfId="0" applyNumberFormat="1" applyFont="1" applyFill="1" applyBorder="1" applyAlignment="1" applyProtection="1">
      <alignment horizontal="center" vertical="top" wrapText="1"/>
      <protection locked="0"/>
    </xf>
    <xf numFmtId="49" fontId="10" fillId="6" borderId="11" xfId="0" applyNumberFormat="1" applyFont="1" applyFill="1" applyBorder="1" applyAlignment="1" applyProtection="1">
      <alignment horizontal="center" vertical="top" wrapText="1"/>
      <protection locked="0"/>
    </xf>
    <xf numFmtId="49" fontId="10" fillId="6" borderId="12" xfId="0" applyNumberFormat="1" applyFont="1" applyFill="1" applyBorder="1" applyAlignment="1" applyProtection="1">
      <alignment horizontal="center" vertical="top" wrapText="1"/>
      <protection locked="0"/>
    </xf>
    <xf numFmtId="49" fontId="10" fillId="8" borderId="8" xfId="0" applyNumberFormat="1" applyFont="1" applyFill="1" applyBorder="1" applyAlignment="1">
      <alignment horizontal="center" vertical="top" wrapText="1"/>
    </xf>
    <xf numFmtId="49" fontId="10" fillId="8" borderId="13" xfId="0" applyNumberFormat="1" applyFont="1" applyFill="1" applyBorder="1" applyAlignment="1">
      <alignment horizontal="center" vertical="top" wrapText="1"/>
    </xf>
    <xf numFmtId="0" fontId="0" fillId="0" borderId="0" xfId="0" applyAlignment="1">
      <alignment horizontal="left" vertical="top"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6" fillId="3" borderId="3" xfId="0" applyFont="1" applyFill="1" applyBorder="1" applyAlignment="1">
      <alignment horizontal="left" vertical="top" wrapText="1"/>
    </xf>
    <xf numFmtId="0" fontId="16" fillId="3" borderId="2" xfId="0" applyFont="1" applyFill="1" applyBorder="1" applyAlignment="1">
      <alignment horizontal="left" vertical="top" wrapText="1"/>
    </xf>
    <xf numFmtId="0" fontId="16" fillId="3" borderId="14" xfId="0" applyFont="1" applyFill="1" applyBorder="1" applyAlignment="1">
      <alignment horizontal="left" vertical="top" wrapText="1"/>
    </xf>
    <xf numFmtId="0" fontId="16" fillId="3" borderId="24" xfId="0" applyFont="1" applyFill="1" applyBorder="1" applyAlignment="1">
      <alignment horizontal="left" vertical="top" wrapText="1"/>
    </xf>
    <xf numFmtId="0" fontId="16" fillId="3" borderId="18" xfId="0" applyFont="1" applyFill="1" applyBorder="1" applyAlignment="1">
      <alignment horizontal="left" vertical="top" wrapText="1"/>
    </xf>
    <xf numFmtId="0" fontId="23" fillId="0" borderId="1" xfId="0" applyFont="1" applyBorder="1"/>
    <xf numFmtId="0" fontId="23" fillId="0" borderId="1" xfId="0" applyFont="1" applyBorder="1" applyAlignment="1">
      <alignment horizontal="right"/>
    </xf>
    <xf numFmtId="0" fontId="27" fillId="0" borderId="23" xfId="0" applyFont="1" applyBorder="1" applyAlignment="1">
      <alignment horizontal="center" wrapText="1"/>
    </xf>
    <xf numFmtId="0" fontId="26" fillId="0" borderId="16" xfId="0" applyFont="1" applyBorder="1" applyAlignment="1">
      <alignment horizontal="center" vertical="center" wrapText="1"/>
    </xf>
    <xf numFmtId="0" fontId="26" fillId="0" borderId="19" xfId="0" applyFont="1" applyBorder="1" applyAlignment="1">
      <alignment horizontal="center" vertical="center"/>
    </xf>
    <xf numFmtId="0" fontId="26" fillId="0" borderId="15" xfId="0" applyFont="1" applyBorder="1" applyAlignment="1">
      <alignment horizontal="center" vertical="center"/>
    </xf>
    <xf numFmtId="0" fontId="26" fillId="0" borderId="25" xfId="0" applyFont="1" applyBorder="1" applyAlignment="1">
      <alignment horizontal="center" vertical="top" wrapText="1"/>
    </xf>
    <xf numFmtId="0" fontId="26" fillId="0" borderId="15" xfId="0" applyFont="1" applyBorder="1" applyAlignment="1">
      <alignment horizontal="center" vertical="top"/>
    </xf>
    <xf numFmtId="0" fontId="26" fillId="0" borderId="25" xfId="0" applyFont="1" applyBorder="1" applyAlignment="1">
      <alignment horizontal="center" vertical="center" wrapText="1"/>
    </xf>
    <xf numFmtId="0" fontId="26" fillId="0" borderId="20" xfId="0" applyFont="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19</xdr:row>
          <xdr:rowOff>200025</xdr:rowOff>
        </xdr:from>
        <xdr:to>
          <xdr:col>1</xdr:col>
          <xdr:colOff>3181350</xdr:colOff>
          <xdr:row>21</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Speicher, Wassererwärmer / accumulateur, chauffe-eau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200025</xdr:rowOff>
        </xdr:from>
        <xdr:to>
          <xdr:col>1</xdr:col>
          <xdr:colOff>1552575</xdr:colOff>
          <xdr:row>22</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Schemata / schémas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200025</xdr:rowOff>
        </xdr:from>
        <xdr:to>
          <xdr:col>1</xdr:col>
          <xdr:colOff>1552575</xdr:colOff>
          <xdr:row>23</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Anderes / autres</a:t>
              </a:r>
            </a:p>
          </xdr:txBody>
        </xdr:sp>
        <xdr:clientData/>
      </xdr:twoCellAnchor>
    </mc:Choice>
    <mc:Fallback/>
  </mc:AlternateContent>
  <xdr:twoCellAnchor editAs="oneCell">
    <xdr:from>
      <xdr:col>1</xdr:col>
      <xdr:colOff>38101</xdr:colOff>
      <xdr:row>38</xdr:row>
      <xdr:rowOff>98184</xdr:rowOff>
    </xdr:from>
    <xdr:to>
      <xdr:col>4</xdr:col>
      <xdr:colOff>1041401</xdr:colOff>
      <xdr:row>41</xdr:row>
      <xdr:rowOff>50579</xdr:rowOff>
    </xdr:to>
    <xdr:pic>
      <xdr:nvPicPr>
        <xdr:cNvPr id="10" name="Grafik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355601" y="8022984"/>
          <a:ext cx="7435850" cy="561995"/>
        </a:xfrm>
        <a:prstGeom prst="rect">
          <a:avLst/>
        </a:prstGeom>
      </xdr:spPr>
    </xdr:pic>
    <xdr:clientData/>
  </xdr:twoCellAnchor>
  <xdr:twoCellAnchor>
    <xdr:from>
      <xdr:col>1</xdr:col>
      <xdr:colOff>0</xdr:colOff>
      <xdr:row>0</xdr:row>
      <xdr:rowOff>69548</xdr:rowOff>
    </xdr:from>
    <xdr:to>
      <xdr:col>4</xdr:col>
      <xdr:colOff>371708</xdr:colOff>
      <xdr:row>3</xdr:row>
      <xdr:rowOff>0</xdr:rowOff>
    </xdr:to>
    <xdr:grpSp>
      <xdr:nvGrpSpPr>
        <xdr:cNvPr id="11" name="Gruppieren 10">
          <a:extLst>
            <a:ext uri="{FF2B5EF4-FFF2-40B4-BE49-F238E27FC236}">
              <a16:creationId xmlns:a16="http://schemas.microsoft.com/office/drawing/2014/main" id="{CCF9C737-C69F-4A9E-BA3B-64B3B9EF5281}"/>
            </a:ext>
          </a:extLst>
        </xdr:cNvPr>
        <xdr:cNvGrpSpPr/>
      </xdr:nvGrpSpPr>
      <xdr:grpSpPr>
        <a:xfrm>
          <a:off x="238125" y="69548"/>
          <a:ext cx="6486758" cy="530527"/>
          <a:chOff x="7389244" y="139866"/>
          <a:chExt cx="6174705" cy="462690"/>
        </a:xfrm>
      </xdr:grpSpPr>
      <xdr:pic>
        <xdr:nvPicPr>
          <xdr:cNvPr id="12" name="Grafik 11">
            <a:extLst>
              <a:ext uri="{FF2B5EF4-FFF2-40B4-BE49-F238E27FC236}">
                <a16:creationId xmlns:a16="http://schemas.microsoft.com/office/drawing/2014/main" id="{B90981D7-5CF9-3976-B41D-041BFB6452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13" name="Grafik 12">
            <a:extLst>
              <a:ext uri="{FF2B5EF4-FFF2-40B4-BE49-F238E27FC236}">
                <a16:creationId xmlns:a16="http://schemas.microsoft.com/office/drawing/2014/main" id="{D6D871A0-80AF-75E8-82C3-0EA5FA94D6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14" name="Grafik 13" descr="Logo PDC modulo di sistema">
            <a:extLst>
              <a:ext uri="{FF2B5EF4-FFF2-40B4-BE49-F238E27FC236}">
                <a16:creationId xmlns:a16="http://schemas.microsoft.com/office/drawing/2014/main" id="{103C5A4F-0941-2E08-B61E-4B596528E23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65066</xdr:rowOff>
    </xdr:from>
    <xdr:to>
      <xdr:col>7</xdr:col>
      <xdr:colOff>2637163</xdr:colOff>
      <xdr:row>3</xdr:row>
      <xdr:rowOff>0</xdr:rowOff>
    </xdr:to>
    <xdr:grpSp>
      <xdr:nvGrpSpPr>
        <xdr:cNvPr id="6" name="Gruppieren 5">
          <a:extLst>
            <a:ext uri="{FF2B5EF4-FFF2-40B4-BE49-F238E27FC236}">
              <a16:creationId xmlns:a16="http://schemas.microsoft.com/office/drawing/2014/main" id="{3843301B-B7EE-415C-8D40-5B429B0C3F49}"/>
            </a:ext>
          </a:extLst>
        </xdr:cNvPr>
        <xdr:cNvGrpSpPr/>
      </xdr:nvGrpSpPr>
      <xdr:grpSpPr>
        <a:xfrm>
          <a:off x="238125" y="65066"/>
          <a:ext cx="6866263" cy="535009"/>
          <a:chOff x="7389244" y="139866"/>
          <a:chExt cx="6174705" cy="462690"/>
        </a:xfrm>
      </xdr:grpSpPr>
      <xdr:pic>
        <xdr:nvPicPr>
          <xdr:cNvPr id="7" name="Grafik 6">
            <a:extLst>
              <a:ext uri="{FF2B5EF4-FFF2-40B4-BE49-F238E27FC236}">
                <a16:creationId xmlns:a16="http://schemas.microsoft.com/office/drawing/2014/main" id="{25A6C2CF-DFF5-49E0-AADC-881DBF1401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8" name="Grafik 7">
            <a:extLst>
              <a:ext uri="{FF2B5EF4-FFF2-40B4-BE49-F238E27FC236}">
                <a16:creationId xmlns:a16="http://schemas.microsoft.com/office/drawing/2014/main" id="{1CB0DDD6-C598-19A2-4852-66A219E7DE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9" name="Grafik 8" descr="Logo PDC modulo di sistema">
            <a:extLst>
              <a:ext uri="{FF2B5EF4-FFF2-40B4-BE49-F238E27FC236}">
                <a16:creationId xmlns:a16="http://schemas.microsoft.com/office/drawing/2014/main" id="{78F63582-C136-4F3B-7306-9F282A0CA9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65066</xdr:rowOff>
    </xdr:from>
    <xdr:to>
      <xdr:col>3</xdr:col>
      <xdr:colOff>4269113</xdr:colOff>
      <xdr:row>3</xdr:row>
      <xdr:rowOff>0</xdr:rowOff>
    </xdr:to>
    <xdr:grpSp>
      <xdr:nvGrpSpPr>
        <xdr:cNvPr id="7" name="Gruppieren 6">
          <a:extLst>
            <a:ext uri="{FF2B5EF4-FFF2-40B4-BE49-F238E27FC236}">
              <a16:creationId xmlns:a16="http://schemas.microsoft.com/office/drawing/2014/main" id="{E255BFF4-9999-4A22-9BD2-C0D4ABF03AFA}"/>
            </a:ext>
          </a:extLst>
        </xdr:cNvPr>
        <xdr:cNvGrpSpPr/>
      </xdr:nvGrpSpPr>
      <xdr:grpSpPr>
        <a:xfrm>
          <a:off x="238125" y="65066"/>
          <a:ext cx="7012313" cy="535009"/>
          <a:chOff x="7389244" y="139866"/>
          <a:chExt cx="6174705" cy="462690"/>
        </a:xfrm>
      </xdr:grpSpPr>
      <xdr:pic>
        <xdr:nvPicPr>
          <xdr:cNvPr id="8" name="Grafik 7">
            <a:extLst>
              <a:ext uri="{FF2B5EF4-FFF2-40B4-BE49-F238E27FC236}">
                <a16:creationId xmlns:a16="http://schemas.microsoft.com/office/drawing/2014/main" id="{BC50A161-D264-B3B3-D824-91517F908A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9" name="Grafik 8">
            <a:extLst>
              <a:ext uri="{FF2B5EF4-FFF2-40B4-BE49-F238E27FC236}">
                <a16:creationId xmlns:a16="http://schemas.microsoft.com/office/drawing/2014/main" id="{C8A756B0-F72F-CB1A-BC74-3F2992B098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10" name="Grafik 9" descr="Logo PDC modulo di sistema">
            <a:extLst>
              <a:ext uri="{FF2B5EF4-FFF2-40B4-BE49-F238E27FC236}">
                <a16:creationId xmlns:a16="http://schemas.microsoft.com/office/drawing/2014/main" id="{E36AAB17-1813-4C34-CC2E-F0D5070BC0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65066</xdr:rowOff>
    </xdr:from>
    <xdr:to>
      <xdr:col>5</xdr:col>
      <xdr:colOff>421013</xdr:colOff>
      <xdr:row>3</xdr:row>
      <xdr:rowOff>0</xdr:rowOff>
    </xdr:to>
    <xdr:grpSp>
      <xdr:nvGrpSpPr>
        <xdr:cNvPr id="6" name="Gruppieren 5">
          <a:extLst>
            <a:ext uri="{FF2B5EF4-FFF2-40B4-BE49-F238E27FC236}">
              <a16:creationId xmlns:a16="http://schemas.microsoft.com/office/drawing/2014/main" id="{00000000-0008-0000-0C00-000006000000}"/>
            </a:ext>
          </a:extLst>
        </xdr:cNvPr>
        <xdr:cNvGrpSpPr/>
      </xdr:nvGrpSpPr>
      <xdr:grpSpPr>
        <a:xfrm>
          <a:off x="238125" y="65066"/>
          <a:ext cx="6507488" cy="535009"/>
          <a:chOff x="7389244" y="139866"/>
          <a:chExt cx="6174705" cy="462690"/>
        </a:xfrm>
      </xdr:grpSpPr>
      <xdr:pic>
        <xdr:nvPicPr>
          <xdr:cNvPr id="7" name="Grafik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8" name="Grafik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9" name="Grafik 8" descr="Logo PDC modulo di sistema">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65066</xdr:rowOff>
    </xdr:from>
    <xdr:to>
      <xdr:col>7</xdr:col>
      <xdr:colOff>2281563</xdr:colOff>
      <xdr:row>3</xdr:row>
      <xdr:rowOff>0</xdr:rowOff>
    </xdr:to>
    <xdr:grpSp>
      <xdr:nvGrpSpPr>
        <xdr:cNvPr id="6" name="Gruppieren 5">
          <a:extLst>
            <a:ext uri="{FF2B5EF4-FFF2-40B4-BE49-F238E27FC236}">
              <a16:creationId xmlns:a16="http://schemas.microsoft.com/office/drawing/2014/main" id="{00000000-0008-0000-0100-000006000000}"/>
            </a:ext>
          </a:extLst>
        </xdr:cNvPr>
        <xdr:cNvGrpSpPr/>
      </xdr:nvGrpSpPr>
      <xdr:grpSpPr>
        <a:xfrm>
          <a:off x="238125" y="65066"/>
          <a:ext cx="6586863" cy="535009"/>
          <a:chOff x="7389244" y="139866"/>
          <a:chExt cx="6174705" cy="462690"/>
        </a:xfrm>
      </xdr:grpSpPr>
      <xdr:pic>
        <xdr:nvPicPr>
          <xdr:cNvPr id="7" name="Grafik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9" name="Grafik 8" descr="Logo PDC modulo di sistema">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65066</xdr:rowOff>
    </xdr:from>
    <xdr:to>
      <xdr:col>5</xdr:col>
      <xdr:colOff>840113</xdr:colOff>
      <xdr:row>3</xdr:row>
      <xdr:rowOff>0</xdr:rowOff>
    </xdr:to>
    <xdr:grpSp>
      <xdr:nvGrpSpPr>
        <xdr:cNvPr id="2" name="Gruppieren 1">
          <a:extLst>
            <a:ext uri="{FF2B5EF4-FFF2-40B4-BE49-F238E27FC236}">
              <a16:creationId xmlns:a16="http://schemas.microsoft.com/office/drawing/2014/main" id="{00000000-0008-0000-0200-000002000000}"/>
            </a:ext>
          </a:extLst>
        </xdr:cNvPr>
        <xdr:cNvGrpSpPr/>
      </xdr:nvGrpSpPr>
      <xdr:grpSpPr>
        <a:xfrm>
          <a:off x="238125" y="65066"/>
          <a:ext cx="6859913" cy="535009"/>
          <a:chOff x="7389244" y="139866"/>
          <a:chExt cx="6174705" cy="462690"/>
        </a:xfrm>
      </xdr:grpSpPr>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5" name="Grafik 4" descr="Logo PDC modulo di sistema">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65066</xdr:rowOff>
    </xdr:from>
    <xdr:to>
      <xdr:col>5</xdr:col>
      <xdr:colOff>840113</xdr:colOff>
      <xdr:row>3</xdr:row>
      <xdr:rowOff>0</xdr:rowOff>
    </xdr:to>
    <xdr:grpSp>
      <xdr:nvGrpSpPr>
        <xdr:cNvPr id="6" name="Gruppieren 5">
          <a:extLst>
            <a:ext uri="{FF2B5EF4-FFF2-40B4-BE49-F238E27FC236}">
              <a16:creationId xmlns:a16="http://schemas.microsoft.com/office/drawing/2014/main" id="{00000000-0008-0000-0300-000006000000}"/>
            </a:ext>
          </a:extLst>
        </xdr:cNvPr>
        <xdr:cNvGrpSpPr/>
      </xdr:nvGrpSpPr>
      <xdr:grpSpPr>
        <a:xfrm>
          <a:off x="238125" y="65066"/>
          <a:ext cx="6859913" cy="535009"/>
          <a:chOff x="7389244" y="139866"/>
          <a:chExt cx="6174705" cy="462690"/>
        </a:xfrm>
      </xdr:grpSpPr>
      <xdr:pic>
        <xdr:nvPicPr>
          <xdr:cNvPr id="7" name="Grafik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8" name="Grafik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9" name="Grafik 8" descr="Logo PDC modulo di sistema">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65066</xdr:rowOff>
    </xdr:from>
    <xdr:to>
      <xdr:col>5</xdr:col>
      <xdr:colOff>840113</xdr:colOff>
      <xdr:row>3</xdr:row>
      <xdr:rowOff>0</xdr:rowOff>
    </xdr:to>
    <xdr:grpSp>
      <xdr:nvGrpSpPr>
        <xdr:cNvPr id="6" name="Gruppieren 5">
          <a:extLst>
            <a:ext uri="{FF2B5EF4-FFF2-40B4-BE49-F238E27FC236}">
              <a16:creationId xmlns:a16="http://schemas.microsoft.com/office/drawing/2014/main" id="{00000000-0008-0000-0400-000006000000}"/>
            </a:ext>
          </a:extLst>
        </xdr:cNvPr>
        <xdr:cNvGrpSpPr/>
      </xdr:nvGrpSpPr>
      <xdr:grpSpPr>
        <a:xfrm>
          <a:off x="238125" y="65066"/>
          <a:ext cx="6859913" cy="535009"/>
          <a:chOff x="7389244" y="139866"/>
          <a:chExt cx="6174705" cy="462690"/>
        </a:xfrm>
      </xdr:grpSpPr>
      <xdr:pic>
        <xdr:nvPicPr>
          <xdr:cNvPr id="7" name="Grafik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8" name="Grafik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9" name="Grafik 8" descr="Logo PDC modulo di sistema">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9525</xdr:rowOff>
        </xdr:from>
        <xdr:to>
          <xdr:col>2</xdr:col>
          <xdr:colOff>5619750</xdr:colOff>
          <xdr:row>9</xdr:row>
          <xdr:rowOff>9525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5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Zusatzheizung ist nur unterhalb der Norm-Auslegungstemperatur aktiv / chauffage d'appoint actif seulement sous la température de dimensionnement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0</xdr:rowOff>
        </xdr:from>
        <xdr:to>
          <xdr:col>3</xdr:col>
          <xdr:colOff>9525</xdr:colOff>
          <xdr:row>16</xdr:row>
          <xdr:rowOff>9525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5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24-h Freigabe, Hysterese 10 K /  libération 24h avec hysterèse de 10K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390525</xdr:rowOff>
        </xdr:from>
        <xdr:to>
          <xdr:col>3</xdr:col>
          <xdr:colOff>9525</xdr:colOff>
          <xdr:row>18</xdr:row>
          <xdr:rowOff>9525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5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Betriebsstunden Verdichter / heures de fonctionnement du compresseur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9525</xdr:rowOff>
        </xdr:from>
        <xdr:to>
          <xdr:col>2</xdr:col>
          <xdr:colOff>5629275</xdr:colOff>
          <xdr:row>19</xdr:row>
          <xdr:rowOff>9525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5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Impulse Verdichter / nombre de démarrages compresseur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0</xdr:rowOff>
        </xdr:from>
        <xdr:to>
          <xdr:col>3</xdr:col>
          <xdr:colOff>0</xdr:colOff>
          <xdr:row>19</xdr:row>
          <xdr:rowOff>200025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5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Betriebsstunden Zusatzheizung /  heures de fonctionnement chauffage électrique de secours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0</xdr:rowOff>
        </xdr:from>
        <xdr:to>
          <xdr:col>2</xdr:col>
          <xdr:colOff>5629275</xdr:colOff>
          <xdr:row>21</xdr:row>
          <xdr:rowOff>9525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5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Speichertemperaturen /  températures des accumulateurs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0</xdr:rowOff>
        </xdr:from>
        <xdr:to>
          <xdr:col>2</xdr:col>
          <xdr:colOff>5629275</xdr:colOff>
          <xdr:row>22</xdr:row>
          <xdr:rowOff>9525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5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Systemtemperaturen /  températures des réseaux hydrauliques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9525</xdr:colOff>
          <xdr:row>10</xdr:row>
          <xdr:rowOff>9525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5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Zusatzheizung kann oberhalb Norm-Auslegungstemperatur nicht oder nur manuell aktiviert werden (Notfall) / chauffage electrique d'appoint ne s'active pas ou seulement en manuell (secours)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9525</xdr:rowOff>
        </xdr:from>
        <xdr:to>
          <xdr:col>3</xdr:col>
          <xdr:colOff>9525</xdr:colOff>
          <xdr:row>15</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5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Maximal 2 -3 Ladefenster pro Tag à maximal 3 h, Hysterese ≤ 5K / max 2-3 charges par jours à max 3h avec hystérèse ≤ 5K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0</xdr:rowOff>
        </xdr:from>
        <xdr:to>
          <xdr:col>3</xdr:col>
          <xdr:colOff>0</xdr:colOff>
          <xdr:row>23</xdr:row>
          <xdr:rowOff>9525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5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Zugang Regler wird gewährleistet / Accés sur les paramètres de l'automat est autorisé</a:t>
              </a:r>
            </a:p>
          </xdr:txBody>
        </xdr:sp>
        <xdr:clientData/>
      </xdr:twoCellAnchor>
    </mc:Choice>
    <mc:Fallback/>
  </mc:AlternateContent>
  <xdr:twoCellAnchor>
    <xdr:from>
      <xdr:col>1</xdr:col>
      <xdr:colOff>0</xdr:colOff>
      <xdr:row>0</xdr:row>
      <xdr:rowOff>65066</xdr:rowOff>
    </xdr:from>
    <xdr:to>
      <xdr:col>2</xdr:col>
      <xdr:colOff>4656463</xdr:colOff>
      <xdr:row>3</xdr:row>
      <xdr:rowOff>0</xdr:rowOff>
    </xdr:to>
    <xdr:grpSp>
      <xdr:nvGrpSpPr>
        <xdr:cNvPr id="2" name="Gruppieren 1">
          <a:extLst>
            <a:ext uri="{FF2B5EF4-FFF2-40B4-BE49-F238E27FC236}">
              <a16:creationId xmlns:a16="http://schemas.microsoft.com/office/drawing/2014/main" id="{2723D553-5D77-4CAD-981A-8A088B7F1DBD}"/>
            </a:ext>
          </a:extLst>
        </xdr:cNvPr>
        <xdr:cNvGrpSpPr/>
      </xdr:nvGrpSpPr>
      <xdr:grpSpPr>
        <a:xfrm>
          <a:off x="238125" y="65066"/>
          <a:ext cx="7028188" cy="535009"/>
          <a:chOff x="7389244" y="139866"/>
          <a:chExt cx="6174705" cy="462690"/>
        </a:xfrm>
      </xdr:grpSpPr>
      <xdr:pic>
        <xdr:nvPicPr>
          <xdr:cNvPr id="3" name="Grafik 2">
            <a:extLst>
              <a:ext uri="{FF2B5EF4-FFF2-40B4-BE49-F238E27FC236}">
                <a16:creationId xmlns:a16="http://schemas.microsoft.com/office/drawing/2014/main" id="{5A15F0F5-2210-B61B-1EF1-6963BD2A41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4" name="Grafik 3">
            <a:extLst>
              <a:ext uri="{FF2B5EF4-FFF2-40B4-BE49-F238E27FC236}">
                <a16:creationId xmlns:a16="http://schemas.microsoft.com/office/drawing/2014/main" id="{F3968ACE-E679-92BD-C60B-872A13C50A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5" name="Grafik 4" descr="Logo PDC modulo di sistema">
            <a:extLst>
              <a:ext uri="{FF2B5EF4-FFF2-40B4-BE49-F238E27FC236}">
                <a16:creationId xmlns:a16="http://schemas.microsoft.com/office/drawing/2014/main" id="{15159820-047E-E7CD-681C-3D0F66634D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781050</xdr:rowOff>
        </xdr:from>
        <xdr:to>
          <xdr:col>2</xdr:col>
          <xdr:colOff>19050</xdr:colOff>
          <xdr:row>9</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Wärmepumpen / Pompes à chaleur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190500</xdr:rowOff>
        </xdr:from>
        <xdr:to>
          <xdr:col>2</xdr:col>
          <xdr:colOff>0</xdr:colOff>
          <xdr:row>10</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Funktions-Schemata / schémas hydrauliques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200025</xdr:rowOff>
        </xdr:from>
        <xdr:to>
          <xdr:col>2</xdr:col>
          <xdr:colOff>0</xdr:colOff>
          <xdr:row>11</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Umwälzpumpen / pompes de circulation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190500</xdr:rowOff>
        </xdr:from>
        <xdr:to>
          <xdr:col>2</xdr:col>
          <xdr:colOff>0</xdr:colOff>
          <xdr:row>12</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Wassererwärmer / chauffe-eau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190500</xdr:rowOff>
        </xdr:from>
        <xdr:to>
          <xdr:col>2</xdr:col>
          <xdr:colOff>28575</xdr:colOff>
          <xdr:row>13</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Speicher / accumulateurs techniques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180975</xdr:rowOff>
        </xdr:from>
        <xdr:to>
          <xdr:col>2</xdr:col>
          <xdr:colOff>838200</xdr:colOff>
          <xdr:row>14</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Steuerung, Regelung / contrôle-commande, régulation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190500</xdr:rowOff>
        </xdr:from>
        <xdr:to>
          <xdr:col>2</xdr:col>
          <xdr:colOff>28575</xdr:colOff>
          <xdr:row>15</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Inbetriebnahmen /  mises en services</a:t>
              </a:r>
            </a:p>
          </xdr:txBody>
        </xdr:sp>
        <xdr:clientData/>
      </xdr:twoCellAnchor>
    </mc:Choice>
    <mc:Fallback/>
  </mc:AlternateContent>
  <xdr:twoCellAnchor>
    <xdr:from>
      <xdr:col>1</xdr:col>
      <xdr:colOff>0</xdr:colOff>
      <xdr:row>0</xdr:row>
      <xdr:rowOff>65066</xdr:rowOff>
    </xdr:from>
    <xdr:to>
      <xdr:col>3</xdr:col>
      <xdr:colOff>1824363</xdr:colOff>
      <xdr:row>3</xdr:row>
      <xdr:rowOff>0</xdr:rowOff>
    </xdr:to>
    <xdr:grpSp>
      <xdr:nvGrpSpPr>
        <xdr:cNvPr id="2" name="Gruppieren 1">
          <a:extLst>
            <a:ext uri="{FF2B5EF4-FFF2-40B4-BE49-F238E27FC236}">
              <a16:creationId xmlns:a16="http://schemas.microsoft.com/office/drawing/2014/main" id="{CACE1D40-4BA8-466D-A53C-2FCF5D993B04}"/>
            </a:ext>
          </a:extLst>
        </xdr:cNvPr>
        <xdr:cNvGrpSpPr/>
      </xdr:nvGrpSpPr>
      <xdr:grpSpPr>
        <a:xfrm>
          <a:off x="238125" y="65066"/>
          <a:ext cx="6901188" cy="535009"/>
          <a:chOff x="7389244" y="139866"/>
          <a:chExt cx="6174705" cy="462690"/>
        </a:xfrm>
      </xdr:grpSpPr>
      <xdr:pic>
        <xdr:nvPicPr>
          <xdr:cNvPr id="3" name="Grafik 2">
            <a:extLst>
              <a:ext uri="{FF2B5EF4-FFF2-40B4-BE49-F238E27FC236}">
                <a16:creationId xmlns:a16="http://schemas.microsoft.com/office/drawing/2014/main" id="{49C51920-1F83-6189-98EC-79EB21C420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4" name="Grafik 3">
            <a:extLst>
              <a:ext uri="{FF2B5EF4-FFF2-40B4-BE49-F238E27FC236}">
                <a16:creationId xmlns:a16="http://schemas.microsoft.com/office/drawing/2014/main" id="{DCD82853-8EFE-6370-13D5-893604454A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5" name="Grafik 4" descr="Logo PDC modulo di sistema">
            <a:extLst>
              <a:ext uri="{FF2B5EF4-FFF2-40B4-BE49-F238E27FC236}">
                <a16:creationId xmlns:a16="http://schemas.microsoft.com/office/drawing/2014/main" id="{BA369386-FAE8-3BD8-1948-AE15159E32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1</xdr:col>
          <xdr:colOff>1562100</xdr:colOff>
          <xdr:row>8</xdr:row>
          <xdr:rowOff>400050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EHPA Gütesiegel vorhanden / certificat valable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1</xdr:col>
          <xdr:colOff>2143125</xdr:colOff>
          <xdr:row>10</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COP, Temperaturanforderungen erfüllt / températures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1</xdr:col>
          <xdr:colOff>2219325</xdr:colOff>
          <xdr:row>11</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3-Punkt Anschluss (Puffer-)Speicher  / raccordement accu en 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390525</xdr:rowOff>
        </xdr:from>
        <xdr:to>
          <xdr:col>1</xdr:col>
          <xdr:colOff>2057400</xdr:colOff>
          <xdr:row>13</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Wärmetauscherflächen ≥ 0.3 m2/kW / Surface d'échangeur ≥ 0.3 m2/kW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400050</xdr:rowOff>
        </xdr:from>
        <xdr:to>
          <xdr:col>1</xdr:col>
          <xdr:colOff>2514600</xdr:colOff>
          <xdr:row>14</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Energie-Effizienzklasse Speicher eingehalten / Efficience energétique des accumulateurs respecté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400050</xdr:rowOff>
        </xdr:from>
        <xdr:to>
          <xdr:col>1</xdr:col>
          <xdr:colOff>2143125</xdr:colOff>
          <xdr:row>17</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Kombispeicher: Volumenströme eingehalten / accus combinés respectent débit nomin.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390525</xdr:rowOff>
        </xdr:from>
        <xdr:to>
          <xdr:col>1</xdr:col>
          <xdr:colOff>2028825</xdr:colOff>
          <xdr:row>15</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Temperaturfühler in Hydraulikschema / sondes de températures dans les schémas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400050</xdr:rowOff>
        </xdr:from>
        <xdr:to>
          <xdr:col>1</xdr:col>
          <xdr:colOff>2114550</xdr:colOff>
          <xdr:row>16</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Kombispeicher: Prüfzertifikat vorhanden  / accus combinés avec validation d'efficacité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400050</xdr:rowOff>
        </xdr:from>
        <xdr:to>
          <xdr:col>1</xdr:col>
          <xdr:colOff>1362075</xdr:colOff>
          <xdr:row>18</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7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Datenblätter beigelegt /  fiches techniques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400050</xdr:rowOff>
        </xdr:from>
        <xdr:to>
          <xdr:col>1</xdr:col>
          <xdr:colOff>2486025</xdr:colOff>
          <xdr:row>12</xdr:row>
          <xdr:rowOff>9525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7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Dimensionierung (Puffer-)Speicher / dimensionnement accumulateur technique</a:t>
              </a:r>
            </a:p>
          </xdr:txBody>
        </xdr:sp>
        <xdr:clientData/>
      </xdr:twoCellAnchor>
    </mc:Choice>
    <mc:Fallback/>
  </mc:AlternateContent>
  <xdr:twoCellAnchor>
    <xdr:from>
      <xdr:col>1</xdr:col>
      <xdr:colOff>0</xdr:colOff>
      <xdr:row>0</xdr:row>
      <xdr:rowOff>65066</xdr:rowOff>
    </xdr:from>
    <xdr:to>
      <xdr:col>2</xdr:col>
      <xdr:colOff>4307213</xdr:colOff>
      <xdr:row>3</xdr:row>
      <xdr:rowOff>0</xdr:rowOff>
    </xdr:to>
    <xdr:grpSp>
      <xdr:nvGrpSpPr>
        <xdr:cNvPr id="6" name="Gruppieren 5">
          <a:extLst>
            <a:ext uri="{FF2B5EF4-FFF2-40B4-BE49-F238E27FC236}">
              <a16:creationId xmlns:a16="http://schemas.microsoft.com/office/drawing/2014/main" id="{E354045A-D2F5-4139-918E-FC6284D445C3}"/>
            </a:ext>
          </a:extLst>
        </xdr:cNvPr>
        <xdr:cNvGrpSpPr/>
      </xdr:nvGrpSpPr>
      <xdr:grpSpPr>
        <a:xfrm>
          <a:off x="238125" y="65066"/>
          <a:ext cx="7012313" cy="535009"/>
          <a:chOff x="7389244" y="139866"/>
          <a:chExt cx="6174705" cy="462690"/>
        </a:xfrm>
      </xdr:grpSpPr>
      <xdr:pic>
        <xdr:nvPicPr>
          <xdr:cNvPr id="7" name="Grafik 6">
            <a:extLst>
              <a:ext uri="{FF2B5EF4-FFF2-40B4-BE49-F238E27FC236}">
                <a16:creationId xmlns:a16="http://schemas.microsoft.com/office/drawing/2014/main" id="{A04D2E62-2C5B-49D2-6CC1-582CED67C1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8" name="Grafik 7">
            <a:extLst>
              <a:ext uri="{FF2B5EF4-FFF2-40B4-BE49-F238E27FC236}">
                <a16:creationId xmlns:a16="http://schemas.microsoft.com/office/drawing/2014/main" id="{1F125F3F-EDC0-B730-F0CC-EE433F2442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9" name="Grafik 8" descr="Logo PDC modulo di sistema">
            <a:extLst>
              <a:ext uri="{FF2B5EF4-FFF2-40B4-BE49-F238E27FC236}">
                <a16:creationId xmlns:a16="http://schemas.microsoft.com/office/drawing/2014/main" id="{C3FC3D2E-634E-0B31-510B-26B95C576C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76200</xdr:rowOff>
    </xdr:from>
    <xdr:to>
      <xdr:col>3</xdr:col>
      <xdr:colOff>2084713</xdr:colOff>
      <xdr:row>3</xdr:row>
      <xdr:rowOff>68284</xdr:rowOff>
    </xdr:to>
    <xdr:grpSp>
      <xdr:nvGrpSpPr>
        <xdr:cNvPr id="6" name="Gruppieren 5">
          <a:extLst>
            <a:ext uri="{FF2B5EF4-FFF2-40B4-BE49-F238E27FC236}">
              <a16:creationId xmlns:a16="http://schemas.microsoft.com/office/drawing/2014/main" id="{1D115CE8-E680-4D55-9BC4-3E6DC88A2A63}"/>
            </a:ext>
          </a:extLst>
        </xdr:cNvPr>
        <xdr:cNvGrpSpPr/>
      </xdr:nvGrpSpPr>
      <xdr:grpSpPr>
        <a:xfrm>
          <a:off x="247650" y="76200"/>
          <a:ext cx="6913888" cy="563584"/>
          <a:chOff x="7389244" y="139866"/>
          <a:chExt cx="6174705" cy="462690"/>
        </a:xfrm>
      </xdr:grpSpPr>
      <xdr:pic>
        <xdr:nvPicPr>
          <xdr:cNvPr id="7" name="Grafik 6">
            <a:extLst>
              <a:ext uri="{FF2B5EF4-FFF2-40B4-BE49-F238E27FC236}">
                <a16:creationId xmlns:a16="http://schemas.microsoft.com/office/drawing/2014/main" id="{6A28006B-5E27-A527-4B81-B7E9971765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244" y="139866"/>
            <a:ext cx="1768453" cy="462690"/>
          </a:xfrm>
          <a:prstGeom prst="rect">
            <a:avLst/>
          </a:prstGeom>
        </xdr:spPr>
      </xdr:pic>
      <xdr:pic>
        <xdr:nvPicPr>
          <xdr:cNvPr id="8" name="Grafik 7">
            <a:extLst>
              <a:ext uri="{FF2B5EF4-FFF2-40B4-BE49-F238E27FC236}">
                <a16:creationId xmlns:a16="http://schemas.microsoft.com/office/drawing/2014/main" id="{C84B0546-54DE-F3C0-33C0-9251420642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0745" y="157374"/>
            <a:ext cx="1989596" cy="427674"/>
          </a:xfrm>
          <a:prstGeom prst="rect">
            <a:avLst/>
          </a:prstGeom>
        </xdr:spPr>
      </xdr:pic>
      <xdr:pic>
        <xdr:nvPicPr>
          <xdr:cNvPr id="9" name="Grafik 8" descr="Logo PDC modulo di sistema">
            <a:extLst>
              <a:ext uri="{FF2B5EF4-FFF2-40B4-BE49-F238E27FC236}">
                <a16:creationId xmlns:a16="http://schemas.microsoft.com/office/drawing/2014/main" id="{F42FFF50-A4CF-C54F-B405-2601C42BA9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33389" y="157011"/>
            <a:ext cx="1830560" cy="428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s://ql.ehpa.org/database" TargetMode="External"/><Relationship Id="rId1" Type="http://schemas.openxmlformats.org/officeDocument/2006/relationships/hyperlink" Target="https://www.wp-systemmodul.ch/de/page/HerstellerLieferant/Arbeitsunterlagen-und-Formulare-10038"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ql.ehpa.org/database"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ql.ehpa.org/database"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ql.ehpa.org/database" TargetMode="Externa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6.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vmlDrawing" Target="../drawings/vmlDrawing7.v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8.vml"/><Relationship Id="rId7" Type="http://schemas.openxmlformats.org/officeDocument/2006/relationships/ctrlProp" Target="../ctrlProps/ctrlProp1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9.vml"/><Relationship Id="rId9"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ctrlProp" Target="../ctrlProps/ctrlProp21.x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vmlDrawing" Target="../drawings/vmlDrawing10.vml"/><Relationship Id="rId1" Type="http://schemas.openxmlformats.org/officeDocument/2006/relationships/drawing" Target="../drawings/drawing8.xm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1C060-E4A3-402D-A78D-8208CC7C69DB}">
  <sheetPr codeName="Tabelle1">
    <tabColor rgb="FFFFFF00"/>
  </sheetPr>
  <dimension ref="A4:K39"/>
  <sheetViews>
    <sheetView showGridLines="0" tabSelected="1" zoomScaleNormal="100" zoomScaleSheetLayoutView="115" workbookViewId="0">
      <selection activeCell="C9" sqref="C9:G9"/>
    </sheetView>
  </sheetViews>
  <sheetFormatPr baseColWidth="10" defaultColWidth="11.42578125" defaultRowHeight="15.95" customHeight="1" x14ac:dyDescent="0.25"/>
  <cols>
    <col min="1" max="1" width="3.5703125" style="16" customWidth="1"/>
    <col min="2" max="2" width="55.5703125" style="16" customWidth="1"/>
    <col min="3" max="3" width="20.5703125" style="16" customWidth="1"/>
    <col min="4" max="4" width="15.5703125" style="16" customWidth="1"/>
    <col min="5" max="5" width="23.5703125" style="16" customWidth="1"/>
    <col min="6" max="6" width="15.5703125" style="16" customWidth="1"/>
    <col min="7" max="7" width="10.5703125" style="16" customWidth="1"/>
    <col min="8" max="16384" width="11.42578125" style="16"/>
  </cols>
  <sheetData>
    <row r="4" spans="2:11" ht="15.95" customHeight="1" x14ac:dyDescent="0.25">
      <c r="B4" s="235" t="s">
        <v>253</v>
      </c>
    </row>
    <row r="5" spans="2:11" ht="15.95" customHeight="1" x14ac:dyDescent="0.25">
      <c r="B5" s="160"/>
    </row>
    <row r="6" spans="2:11" ht="15.95" customHeight="1" x14ac:dyDescent="0.2">
      <c r="B6" s="30" t="s">
        <v>131</v>
      </c>
    </row>
    <row r="8" spans="2:11" ht="15.95" customHeight="1" x14ac:dyDescent="0.25">
      <c r="B8" s="27" t="s">
        <v>117</v>
      </c>
    </row>
    <row r="9" spans="2:11" ht="15.95" customHeight="1" x14ac:dyDescent="0.25">
      <c r="B9" s="17" t="s">
        <v>118</v>
      </c>
      <c r="C9" s="240"/>
      <c r="D9" s="240"/>
      <c r="E9" s="240"/>
      <c r="F9" s="240"/>
      <c r="G9" s="240"/>
    </row>
    <row r="10" spans="2:11" ht="15.95" customHeight="1" x14ac:dyDescent="0.25">
      <c r="B10" s="17" t="s">
        <v>119</v>
      </c>
      <c r="C10" s="240"/>
      <c r="D10" s="240"/>
      <c r="E10" s="240"/>
      <c r="F10" s="240"/>
      <c r="G10" s="240"/>
    </row>
    <row r="11" spans="2:11" s="18" customFormat="1" ht="15.95" customHeight="1" x14ac:dyDescent="0.25">
      <c r="B11" s="19" t="s">
        <v>120</v>
      </c>
      <c r="C11" s="257"/>
      <c r="D11" s="257"/>
      <c r="E11" s="257"/>
      <c r="F11" s="257"/>
      <c r="G11" s="257"/>
    </row>
    <row r="12" spans="2:11" s="20" customFormat="1" ht="15.95" customHeight="1" x14ac:dyDescent="0.25">
      <c r="B12" s="17" t="s">
        <v>121</v>
      </c>
      <c r="C12" s="240"/>
      <c r="D12" s="240"/>
      <c r="E12" s="240"/>
      <c r="F12" s="240"/>
      <c r="G12" s="240"/>
    </row>
    <row r="13" spans="2:11" ht="15.95" customHeight="1" x14ac:dyDescent="0.25">
      <c r="B13" s="17" t="s">
        <v>122</v>
      </c>
      <c r="C13" s="216"/>
      <c r="D13" s="17" t="s">
        <v>125</v>
      </c>
      <c r="E13" s="217"/>
      <c r="F13" s="210" t="s">
        <v>227</v>
      </c>
      <c r="G13" s="218"/>
    </row>
    <row r="14" spans="2:11" ht="15.95" customHeight="1" x14ac:dyDescent="0.25">
      <c r="B14" s="21" t="s">
        <v>123</v>
      </c>
      <c r="C14" s="258"/>
      <c r="D14" s="258"/>
      <c r="E14" s="258"/>
      <c r="F14" s="258"/>
      <c r="G14" s="258"/>
    </row>
    <row r="15" spans="2:11" ht="15.95" customHeight="1" x14ac:dyDescent="0.25">
      <c r="B15" s="19" t="s">
        <v>124</v>
      </c>
      <c r="C15" s="240"/>
      <c r="D15" s="240"/>
      <c r="E15" s="240"/>
      <c r="F15" s="240"/>
      <c r="G15" s="240"/>
    </row>
    <row r="16" spans="2:11" ht="15.95" customHeight="1" x14ac:dyDescent="0.25">
      <c r="B16" s="22"/>
      <c r="C16" s="23"/>
      <c r="D16" s="23"/>
      <c r="E16" s="23"/>
      <c r="K16" s="139"/>
    </row>
    <row r="17" spans="2:7" ht="15.95" customHeight="1" x14ac:dyDescent="0.25">
      <c r="B17" s="27" t="s">
        <v>126</v>
      </c>
    </row>
    <row r="18" spans="2:7" ht="15.95" customHeight="1" x14ac:dyDescent="0.25">
      <c r="B18" s="219" t="s">
        <v>192</v>
      </c>
      <c r="G18" s="253"/>
    </row>
    <row r="19" spans="2:7" ht="15.95" customHeight="1" x14ac:dyDescent="0.25">
      <c r="G19" s="253"/>
    </row>
    <row r="20" spans="2:7" ht="15.95" customHeight="1" x14ac:dyDescent="0.25">
      <c r="B20" s="27" t="s">
        <v>127</v>
      </c>
      <c r="G20" s="254"/>
    </row>
    <row r="21" spans="2:7" ht="15.95" customHeight="1" x14ac:dyDescent="0.25">
      <c r="B21" s="220"/>
      <c r="G21" s="254"/>
    </row>
    <row r="22" spans="2:7" ht="15.95" customHeight="1" x14ac:dyDescent="0.25">
      <c r="B22" s="220"/>
      <c r="G22" s="254"/>
    </row>
    <row r="23" spans="2:7" ht="15.95" customHeight="1" x14ac:dyDescent="0.25">
      <c r="B23" s="220"/>
      <c r="G23" s="254"/>
    </row>
    <row r="24" spans="2:7" ht="15.95" customHeight="1" x14ac:dyDescent="0.25">
      <c r="B24" s="24"/>
    </row>
    <row r="25" spans="2:7" ht="15.95" customHeight="1" x14ac:dyDescent="0.25">
      <c r="B25" s="27" t="s">
        <v>128</v>
      </c>
    </row>
    <row r="26" spans="2:7" ht="15.95" customHeight="1" x14ac:dyDescent="0.25">
      <c r="B26" s="244"/>
      <c r="C26" s="245"/>
      <c r="D26" s="245"/>
      <c r="E26" s="245"/>
      <c r="F26" s="245"/>
      <c r="G26" s="246"/>
    </row>
    <row r="27" spans="2:7" ht="15.95" customHeight="1" x14ac:dyDescent="0.25">
      <c r="B27" s="247"/>
      <c r="C27" s="248"/>
      <c r="D27" s="248"/>
      <c r="E27" s="248"/>
      <c r="F27" s="248"/>
      <c r="G27" s="249"/>
    </row>
    <row r="28" spans="2:7" ht="15.95" customHeight="1" x14ac:dyDescent="0.25">
      <c r="B28" s="247"/>
      <c r="C28" s="248"/>
      <c r="D28" s="248"/>
      <c r="E28" s="248"/>
      <c r="F28" s="248"/>
      <c r="G28" s="249"/>
    </row>
    <row r="29" spans="2:7" ht="15.95" customHeight="1" x14ac:dyDescent="0.25">
      <c r="B29" s="247"/>
      <c r="C29" s="248"/>
      <c r="D29" s="248"/>
      <c r="E29" s="248"/>
      <c r="F29" s="248"/>
      <c r="G29" s="249"/>
    </row>
    <row r="30" spans="2:7" ht="15.95" customHeight="1" x14ac:dyDescent="0.25">
      <c r="B30" s="247"/>
      <c r="C30" s="248"/>
      <c r="D30" s="248"/>
      <c r="E30" s="248"/>
      <c r="F30" s="248"/>
      <c r="G30" s="249"/>
    </row>
    <row r="31" spans="2:7" ht="15.95" customHeight="1" x14ac:dyDescent="0.25">
      <c r="B31" s="247"/>
      <c r="C31" s="248"/>
      <c r="D31" s="248"/>
      <c r="E31" s="248"/>
      <c r="F31" s="248"/>
      <c r="G31" s="249"/>
    </row>
    <row r="32" spans="2:7" ht="15.95" customHeight="1" x14ac:dyDescent="0.25">
      <c r="B32" s="250"/>
      <c r="C32" s="251"/>
      <c r="D32" s="251"/>
      <c r="E32" s="251"/>
      <c r="F32" s="251"/>
      <c r="G32" s="252"/>
    </row>
    <row r="33" spans="1:9" ht="15.95" customHeight="1" x14ac:dyDescent="0.25">
      <c r="B33" s="25"/>
      <c r="C33" s="25"/>
      <c r="D33" s="25"/>
      <c r="E33" s="25"/>
      <c r="F33" s="25"/>
      <c r="G33" s="25"/>
    </row>
    <row r="34" spans="1:9" ht="15.95" customHeight="1" x14ac:dyDescent="0.25">
      <c r="B34" s="28" t="s">
        <v>129</v>
      </c>
    </row>
    <row r="35" spans="1:9" ht="32.1" customHeight="1" x14ac:dyDescent="0.25">
      <c r="B35" s="236" t="s">
        <v>130</v>
      </c>
      <c r="C35" s="237"/>
      <c r="D35" s="237"/>
      <c r="E35" s="237"/>
      <c r="F35" s="255" t="s">
        <v>20</v>
      </c>
      <c r="G35" s="256"/>
      <c r="I35" s="29"/>
    </row>
    <row r="36" spans="1:9" ht="32.1" customHeight="1" x14ac:dyDescent="0.25">
      <c r="B36" s="238" t="s">
        <v>182</v>
      </c>
      <c r="C36" s="239"/>
      <c r="D36" s="239"/>
      <c r="E36" s="239"/>
      <c r="F36" s="15" t="s">
        <v>21</v>
      </c>
      <c r="G36" s="26"/>
    </row>
    <row r="38" spans="1:9" ht="15.95" customHeight="1" x14ac:dyDescent="0.25">
      <c r="A38" s="241"/>
      <c r="B38" s="241"/>
      <c r="C38" s="241"/>
      <c r="D38" s="241"/>
    </row>
    <row r="39" spans="1:9" ht="15.95" customHeight="1" x14ac:dyDescent="0.25">
      <c r="B39" s="243"/>
      <c r="C39" s="242"/>
      <c r="D39" s="242"/>
      <c r="E39" s="242"/>
      <c r="F39" s="242"/>
      <c r="G39" s="242"/>
    </row>
  </sheetData>
  <sheetProtection algorithmName="SHA-512" hashValue="PeWplCzmNvZTmgtBqVC+yN1HbTrFYnvNZOyl9/n47nifCfcFj3D1MqF6mip7rJoMUWjLAo/W3pEQ6UwhCEUbcQ==" saltValue="otP6Ahr5liB0BdxFWEbvFQ==" spinCount="100000" sheet="1" objects="1" scenarios="1" selectLockedCells="1"/>
  <mergeCells count="15">
    <mergeCell ref="B35:E35"/>
    <mergeCell ref="B36:E36"/>
    <mergeCell ref="C9:G9"/>
    <mergeCell ref="A38:D38"/>
    <mergeCell ref="E39:G39"/>
    <mergeCell ref="B39:D39"/>
    <mergeCell ref="B26:G32"/>
    <mergeCell ref="C15:G15"/>
    <mergeCell ref="G18:G19"/>
    <mergeCell ref="G20:G23"/>
    <mergeCell ref="F35:G35"/>
    <mergeCell ref="C10:G10"/>
    <mergeCell ref="C11:G11"/>
    <mergeCell ref="C12:G12"/>
    <mergeCell ref="C14:G14"/>
  </mergeCells>
  <hyperlinks>
    <hyperlink ref="F36" r:id="rId1" xr:uid="{B3BCA725-1374-4030-B1A5-2424344B29E3}"/>
    <hyperlink ref="F35" r:id="rId2" display="https://ql.ehpa.org/database" xr:uid="{A4D6D824-8AEE-4349-96AB-8C6E486CC167}"/>
  </hyperlinks>
  <pageMargins left="0.59055118110236227" right="0.59055118110236227" top="1.3779527559055118" bottom="1.5748031496062993" header="0.31496062992125984" footer="0.31496062992125984"/>
  <pageSetup paperSize="9" orientation="landscape" verticalDpi="4294967295" r:id="rId3"/>
  <headerFooter>
    <oddHeader>&amp;L&amp;"-,Fett"&amp;12
&amp;18 1.&amp;16
&amp;12Antragsteller
&amp;C&amp;"Arial,Fett"&amp;12
&amp;"Arial,Standard"Zertifizierungsantrag Hersteller/Lieferanten
&amp;R&amp;G</oddHeader>
    <oddFooter>&amp;LKooperationspartner:
&amp;C&amp;G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55" r:id="rId7" name="Check Box 31">
              <controlPr defaultSize="0" autoFill="0" autoLine="0" autoPict="0">
                <anchor moveWithCells="1">
                  <from>
                    <xdr:col>1</xdr:col>
                    <xdr:colOff>19050</xdr:colOff>
                    <xdr:row>19</xdr:row>
                    <xdr:rowOff>200025</xdr:rowOff>
                  </from>
                  <to>
                    <xdr:col>1</xdr:col>
                    <xdr:colOff>3181350</xdr:colOff>
                    <xdr:row>21</xdr:row>
                    <xdr:rowOff>9525</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1</xdr:col>
                    <xdr:colOff>19050</xdr:colOff>
                    <xdr:row>20</xdr:row>
                    <xdr:rowOff>200025</xdr:rowOff>
                  </from>
                  <to>
                    <xdr:col>1</xdr:col>
                    <xdr:colOff>1552575</xdr:colOff>
                    <xdr:row>22</xdr:row>
                    <xdr:rowOff>9525</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1</xdr:col>
                    <xdr:colOff>19050</xdr:colOff>
                    <xdr:row>21</xdr:row>
                    <xdr:rowOff>200025</xdr:rowOff>
                  </from>
                  <to>
                    <xdr:col>1</xdr:col>
                    <xdr:colOff>1552575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786070B-1073-489E-94A4-7ED01E3E10D3}">
          <x14:formula1>
            <xm:f>Daten!$B$4:$B$9</xm:f>
          </x14:formula1>
          <xm:sqref>B18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E9183-785E-45B6-87E0-32EC473E270D}">
  <sheetPr>
    <tabColor theme="0" tint="-4.9989318521683403E-2"/>
    <pageSetUpPr fitToPage="1"/>
  </sheetPr>
  <dimension ref="B1:AJ416"/>
  <sheetViews>
    <sheetView showGridLines="0" zoomScaleNormal="100" workbookViewId="0">
      <selection activeCell="AN8" sqref="AN8"/>
    </sheetView>
  </sheetViews>
  <sheetFormatPr baseColWidth="10" defaultColWidth="11.42578125" defaultRowHeight="12.75" x14ac:dyDescent="0.2"/>
  <cols>
    <col min="1" max="1" width="3.5703125" style="31" customWidth="1"/>
    <col min="2" max="2" width="10.85546875" style="31" customWidth="1"/>
    <col min="3" max="3" width="4.5703125" style="31" customWidth="1"/>
    <col min="4" max="4" width="11.42578125" style="31"/>
    <col min="5" max="7" width="12.5703125" style="31" customWidth="1"/>
    <col min="8" max="8" width="38.42578125" style="31" bestFit="1" customWidth="1"/>
    <col min="9" max="9" width="65.42578125" style="31" hidden="1" customWidth="1"/>
    <col min="10" max="20" width="4.5703125" style="32" customWidth="1"/>
    <col min="21" max="21" width="4.5703125" style="33" customWidth="1"/>
    <col min="22" max="36" width="4.5703125" style="32" customWidth="1"/>
    <col min="37" max="16384" width="11.42578125" style="31"/>
  </cols>
  <sheetData>
    <row r="1" spans="2:36" ht="15.95" customHeight="1" x14ac:dyDescent="0.2"/>
    <row r="2" spans="2:36" ht="15.95" customHeight="1" x14ac:dyDescent="0.2">
      <c r="B2" s="30"/>
      <c r="C2" s="30"/>
      <c r="AD2" s="268" t="s">
        <v>31</v>
      </c>
      <c r="AE2" s="269"/>
      <c r="AF2" s="269"/>
      <c r="AG2" s="329"/>
      <c r="AH2" s="329"/>
      <c r="AI2" s="329"/>
      <c r="AJ2" s="329"/>
    </row>
    <row r="3" spans="2:36" ht="15.95" customHeight="1" x14ac:dyDescent="0.2">
      <c r="B3" s="30"/>
      <c r="C3" s="30"/>
      <c r="AD3" s="268" t="s">
        <v>32</v>
      </c>
      <c r="AE3" s="269"/>
      <c r="AF3" s="269"/>
      <c r="AG3" s="330"/>
      <c r="AH3" s="330"/>
      <c r="AI3" s="330"/>
      <c r="AJ3" s="330"/>
    </row>
    <row r="4" spans="2:36" ht="15.95" customHeight="1" x14ac:dyDescent="0.2">
      <c r="B4" s="30"/>
      <c r="C4" s="30"/>
    </row>
    <row r="5" spans="2:36" ht="15.95" customHeight="1" x14ac:dyDescent="0.2">
      <c r="B5" s="30" t="s">
        <v>66</v>
      </c>
      <c r="C5" s="30"/>
    </row>
    <row r="6" spans="2:36" ht="15.95" customHeight="1" thickBot="1" x14ac:dyDescent="0.25"/>
    <row r="7" spans="2:36" s="30" customFormat="1" ht="30" customHeight="1" thickBot="1" x14ac:dyDescent="0.25">
      <c r="B7" s="332" t="s">
        <v>33</v>
      </c>
      <c r="C7" s="333"/>
      <c r="D7" s="334"/>
      <c r="E7" s="335" t="s">
        <v>34</v>
      </c>
      <c r="F7" s="336"/>
      <c r="G7" s="337" t="s">
        <v>35</v>
      </c>
      <c r="H7" s="338"/>
      <c r="I7" s="34" t="s">
        <v>36</v>
      </c>
      <c r="J7" s="278" t="s">
        <v>37</v>
      </c>
      <c r="K7" s="279"/>
      <c r="L7" s="279"/>
      <c r="M7" s="279"/>
      <c r="N7" s="279"/>
      <c r="O7" s="279"/>
      <c r="P7" s="279"/>
      <c r="Q7" s="279"/>
      <c r="R7" s="279"/>
      <c r="S7" s="279"/>
      <c r="T7" s="279"/>
      <c r="U7" s="280"/>
      <c r="V7" s="281" t="s">
        <v>38</v>
      </c>
      <c r="W7" s="279"/>
      <c r="X7" s="279"/>
      <c r="Y7" s="279"/>
      <c r="Z7" s="279"/>
      <c r="AA7" s="279"/>
      <c r="AB7" s="279"/>
      <c r="AC7" s="279"/>
      <c r="AD7" s="281" t="s">
        <v>249</v>
      </c>
      <c r="AE7" s="279"/>
      <c r="AF7" s="280"/>
      <c r="AG7" s="331" t="s">
        <v>51</v>
      </c>
      <c r="AH7" s="260"/>
      <c r="AI7" s="260"/>
      <c r="AJ7" s="261"/>
    </row>
    <row r="8" spans="2:36" ht="146.1" customHeight="1" thickBot="1" x14ac:dyDescent="0.25">
      <c r="B8" s="35" t="s">
        <v>39</v>
      </c>
      <c r="C8" s="35"/>
      <c r="D8" s="36" t="s">
        <v>40</v>
      </c>
      <c r="E8" s="37" t="s">
        <v>41</v>
      </c>
      <c r="F8" s="37" t="s">
        <v>42</v>
      </c>
      <c r="G8" s="38" t="s">
        <v>43</v>
      </c>
      <c r="H8" s="39" t="s">
        <v>44</v>
      </c>
      <c r="I8" s="37"/>
      <c r="J8" s="40" t="s">
        <v>45</v>
      </c>
      <c r="K8" s="41" t="s">
        <v>79</v>
      </c>
      <c r="L8" s="41" t="s">
        <v>80</v>
      </c>
      <c r="M8" s="41" t="s">
        <v>81</v>
      </c>
      <c r="N8" s="41" t="s">
        <v>82</v>
      </c>
      <c r="O8" s="41" t="s">
        <v>83</v>
      </c>
      <c r="P8" s="41" t="s">
        <v>84</v>
      </c>
      <c r="Q8" s="41" t="s">
        <v>85</v>
      </c>
      <c r="R8" s="41" t="s">
        <v>86</v>
      </c>
      <c r="S8" s="41" t="s">
        <v>87</v>
      </c>
      <c r="T8" s="41" t="s">
        <v>88</v>
      </c>
      <c r="U8" s="41" t="s">
        <v>89</v>
      </c>
      <c r="V8" s="40" t="s">
        <v>45</v>
      </c>
      <c r="W8" s="41" t="s">
        <v>90</v>
      </c>
      <c r="X8" s="41" t="s">
        <v>91</v>
      </c>
      <c r="Y8" s="41" t="s">
        <v>92</v>
      </c>
      <c r="Z8" s="41" t="s">
        <v>93</v>
      </c>
      <c r="AA8" s="41" t="s">
        <v>94</v>
      </c>
      <c r="AB8" s="41" t="s">
        <v>95</v>
      </c>
      <c r="AC8" s="42" t="s">
        <v>96</v>
      </c>
      <c r="AD8" s="43" t="s">
        <v>184</v>
      </c>
      <c r="AE8" s="41" t="s">
        <v>183</v>
      </c>
      <c r="AF8" s="204" t="s">
        <v>185</v>
      </c>
      <c r="AG8" s="40" t="s">
        <v>97</v>
      </c>
      <c r="AH8" s="41" t="s">
        <v>98</v>
      </c>
      <c r="AI8" s="41" t="s">
        <v>99</v>
      </c>
      <c r="AJ8" s="42" t="s">
        <v>100</v>
      </c>
    </row>
    <row r="9" spans="2:36" ht="33.950000000000003" customHeight="1" thickBot="1" x14ac:dyDescent="0.25">
      <c r="B9" s="44"/>
      <c r="C9" s="44"/>
      <c r="D9" s="45"/>
      <c r="E9" s="46"/>
      <c r="F9" s="46"/>
      <c r="G9" s="47"/>
      <c r="H9" s="48"/>
      <c r="I9" s="46"/>
      <c r="J9" s="49">
        <v>0</v>
      </c>
      <c r="K9" s="50">
        <v>1</v>
      </c>
      <c r="L9" s="50">
        <v>2</v>
      </c>
      <c r="M9" s="50">
        <v>3</v>
      </c>
      <c r="N9" s="50">
        <v>4</v>
      </c>
      <c r="O9" s="50">
        <v>4</v>
      </c>
      <c r="P9" s="50">
        <v>5</v>
      </c>
      <c r="Q9" s="50">
        <v>6</v>
      </c>
      <c r="R9" s="50">
        <v>7</v>
      </c>
      <c r="S9" s="50">
        <v>8</v>
      </c>
      <c r="T9" s="50">
        <v>9</v>
      </c>
      <c r="U9" s="52">
        <v>10</v>
      </c>
      <c r="V9" s="53">
        <v>0</v>
      </c>
      <c r="W9" s="54">
        <v>1</v>
      </c>
      <c r="X9" s="54">
        <v>2</v>
      </c>
      <c r="Y9" s="54">
        <v>3</v>
      </c>
      <c r="Z9" s="54">
        <v>4</v>
      </c>
      <c r="AA9" s="54">
        <v>5</v>
      </c>
      <c r="AB9" s="54">
        <v>6</v>
      </c>
      <c r="AC9" s="54">
        <v>7</v>
      </c>
      <c r="AD9" s="201">
        <v>0</v>
      </c>
      <c r="AE9" s="202">
        <v>1</v>
      </c>
      <c r="AF9" s="205">
        <v>2</v>
      </c>
      <c r="AG9" s="57">
        <v>0</v>
      </c>
      <c r="AH9" s="58">
        <v>1</v>
      </c>
      <c r="AI9" s="58">
        <v>2</v>
      </c>
      <c r="AJ9" s="59">
        <v>3</v>
      </c>
    </row>
    <row r="10" spans="2:36" ht="57.95" customHeight="1" thickBot="1" x14ac:dyDescent="0.25">
      <c r="B10" s="44" t="s">
        <v>65</v>
      </c>
      <c r="C10" s="44"/>
      <c r="D10" s="45"/>
      <c r="E10" s="46"/>
      <c r="F10" s="46"/>
      <c r="G10" s="47"/>
      <c r="H10" s="48"/>
      <c r="I10" s="149"/>
      <c r="J10" s="150"/>
      <c r="K10" s="151" t="s">
        <v>49</v>
      </c>
      <c r="L10" s="151" t="s">
        <v>49</v>
      </c>
      <c r="M10" s="151" t="s">
        <v>49</v>
      </c>
      <c r="N10" s="151" t="s">
        <v>49</v>
      </c>
      <c r="O10" s="151" t="s">
        <v>50</v>
      </c>
      <c r="P10" s="151" t="s">
        <v>50</v>
      </c>
      <c r="Q10" s="151" t="s">
        <v>50</v>
      </c>
      <c r="R10" s="151" t="s">
        <v>49</v>
      </c>
      <c r="S10" s="151" t="s">
        <v>49</v>
      </c>
      <c r="T10" s="151" t="s">
        <v>49</v>
      </c>
      <c r="U10" s="152" t="s">
        <v>49</v>
      </c>
      <c r="V10" s="153"/>
      <c r="W10" s="154" t="s">
        <v>48</v>
      </c>
      <c r="X10" s="154" t="s">
        <v>48</v>
      </c>
      <c r="Y10" s="154" t="s">
        <v>50</v>
      </c>
      <c r="Z10" s="154" t="s">
        <v>50</v>
      </c>
      <c r="AA10" s="154" t="s">
        <v>48</v>
      </c>
      <c r="AB10" s="154" t="s">
        <v>48</v>
      </c>
      <c r="AC10" s="154" t="s">
        <v>50</v>
      </c>
      <c r="AD10" s="157" t="s">
        <v>186</v>
      </c>
      <c r="AE10" s="154" t="s">
        <v>49</v>
      </c>
      <c r="AF10" s="158" t="s">
        <v>49</v>
      </c>
      <c r="AG10" s="157"/>
      <c r="AH10" s="154"/>
      <c r="AI10" s="158"/>
      <c r="AJ10" s="159"/>
    </row>
    <row r="11" spans="2:36" s="32" customFormat="1" ht="74.099999999999994" customHeight="1" thickBot="1" x14ac:dyDescent="0.25">
      <c r="B11" s="60" t="s">
        <v>47</v>
      </c>
      <c r="C11" s="60"/>
      <c r="D11" s="61"/>
      <c r="E11" s="62"/>
      <c r="F11" s="62"/>
      <c r="G11" s="63"/>
      <c r="H11" s="64"/>
      <c r="I11" s="65"/>
      <c r="J11" s="66" t="s">
        <v>7</v>
      </c>
      <c r="K11" s="67" t="s">
        <v>7</v>
      </c>
      <c r="L11" s="67" t="s">
        <v>7</v>
      </c>
      <c r="M11" s="67" t="s">
        <v>7</v>
      </c>
      <c r="N11" s="67" t="s">
        <v>7</v>
      </c>
      <c r="O11" s="67" t="s">
        <v>7</v>
      </c>
      <c r="P11" s="67" t="s">
        <v>7</v>
      </c>
      <c r="Q11" s="67" t="s">
        <v>7</v>
      </c>
      <c r="R11" s="67" t="s">
        <v>7</v>
      </c>
      <c r="S11" s="67" t="s">
        <v>7</v>
      </c>
      <c r="T11" s="67" t="s">
        <v>7</v>
      </c>
      <c r="U11" s="70" t="s">
        <v>7</v>
      </c>
      <c r="V11" s="68" t="s">
        <v>7</v>
      </c>
      <c r="W11" s="67">
        <v>2.8</v>
      </c>
      <c r="X11" s="67">
        <v>3.5</v>
      </c>
      <c r="Y11" s="67">
        <v>4</v>
      </c>
      <c r="Z11" s="67">
        <v>5.2</v>
      </c>
      <c r="AA11" s="67" t="s">
        <v>187</v>
      </c>
      <c r="AB11" s="67" t="s">
        <v>188</v>
      </c>
      <c r="AC11" s="206" t="s">
        <v>189</v>
      </c>
      <c r="AD11" s="68">
        <v>2.5</v>
      </c>
      <c r="AE11" s="67">
        <v>3</v>
      </c>
      <c r="AF11" s="70">
        <v>3.2</v>
      </c>
      <c r="AG11" s="68" t="s">
        <v>7</v>
      </c>
      <c r="AH11" s="67" t="s">
        <v>7</v>
      </c>
      <c r="AI11" s="70" t="s">
        <v>7</v>
      </c>
      <c r="AJ11" s="69" t="s">
        <v>7</v>
      </c>
    </row>
    <row r="12" spans="2:36" s="32" customFormat="1" ht="15.95" customHeight="1" x14ac:dyDescent="0.2">
      <c r="B12" s="288"/>
      <c r="C12" s="291" t="s">
        <v>48</v>
      </c>
      <c r="D12" s="282" t="s">
        <v>69</v>
      </c>
      <c r="E12" s="286" t="s">
        <v>71</v>
      </c>
      <c r="F12" s="285" t="s">
        <v>76</v>
      </c>
      <c r="G12" s="72" t="s">
        <v>78</v>
      </c>
      <c r="H12" s="165" t="s">
        <v>102</v>
      </c>
      <c r="I12" s="73"/>
      <c r="J12" s="74" t="s">
        <v>101</v>
      </c>
      <c r="K12" s="75"/>
      <c r="L12" s="75"/>
      <c r="M12" s="75"/>
      <c r="N12" s="75"/>
      <c r="O12" s="75"/>
      <c r="P12" s="75"/>
      <c r="Q12" s="75"/>
      <c r="R12" s="75"/>
      <c r="S12" s="75"/>
      <c r="T12" s="75"/>
      <c r="U12" s="77"/>
      <c r="V12" s="74" t="s">
        <v>101</v>
      </c>
      <c r="W12" s="75"/>
      <c r="X12" s="75"/>
      <c r="Y12" s="75"/>
      <c r="Z12" s="75"/>
      <c r="AA12" s="75"/>
      <c r="AB12" s="75"/>
      <c r="AC12" s="75"/>
      <c r="AD12" s="74"/>
      <c r="AE12" s="75"/>
      <c r="AF12" s="77"/>
      <c r="AG12" s="74"/>
      <c r="AH12" s="75"/>
      <c r="AI12" s="77"/>
      <c r="AJ12" s="76"/>
    </row>
    <row r="13" spans="2:36" s="32" customFormat="1" ht="15.95" customHeight="1" x14ac:dyDescent="0.2">
      <c r="B13" s="288"/>
      <c r="C13" s="292"/>
      <c r="D13" s="283"/>
      <c r="E13" s="286"/>
      <c r="F13" s="286"/>
      <c r="G13" s="72" t="s">
        <v>103</v>
      </c>
      <c r="H13" s="165" t="s">
        <v>104</v>
      </c>
      <c r="I13" s="73"/>
      <c r="J13" s="74" t="s">
        <v>101</v>
      </c>
      <c r="K13" s="75"/>
      <c r="L13" s="75"/>
      <c r="M13" s="75"/>
      <c r="N13" s="75"/>
      <c r="O13" s="75"/>
      <c r="P13" s="75"/>
      <c r="Q13" s="75"/>
      <c r="R13" s="75"/>
      <c r="S13" s="75"/>
      <c r="T13" s="75"/>
      <c r="U13" s="77"/>
      <c r="V13" s="74" t="s">
        <v>101</v>
      </c>
      <c r="W13" s="75"/>
      <c r="X13" s="75"/>
      <c r="Y13" s="75"/>
      <c r="Z13" s="75"/>
      <c r="AA13" s="75"/>
      <c r="AB13" s="75"/>
      <c r="AC13" s="75"/>
      <c r="AD13" s="74"/>
      <c r="AE13" s="75"/>
      <c r="AF13" s="77"/>
      <c r="AG13" s="74"/>
      <c r="AH13" s="75"/>
      <c r="AI13" s="77"/>
      <c r="AJ13" s="76"/>
    </row>
    <row r="14" spans="2:36" s="32" customFormat="1" ht="15.95" customHeight="1" x14ac:dyDescent="0.2">
      <c r="B14" s="288"/>
      <c r="C14" s="292"/>
      <c r="D14" s="283"/>
      <c r="E14" s="286"/>
      <c r="F14" s="286"/>
      <c r="G14" s="72" t="s">
        <v>109</v>
      </c>
      <c r="H14" s="165" t="s">
        <v>110</v>
      </c>
      <c r="I14" s="73"/>
      <c r="J14" s="74"/>
      <c r="K14" s="75" t="s">
        <v>101</v>
      </c>
      <c r="L14" s="75" t="s">
        <v>101</v>
      </c>
      <c r="M14" s="75" t="s">
        <v>101</v>
      </c>
      <c r="N14" s="75"/>
      <c r="O14" s="75"/>
      <c r="P14" s="75"/>
      <c r="Q14" s="75"/>
      <c r="R14" s="75"/>
      <c r="S14" s="75"/>
      <c r="T14" s="75"/>
      <c r="U14" s="77"/>
      <c r="V14" s="74"/>
      <c r="W14" s="75"/>
      <c r="X14" s="75"/>
      <c r="Y14" s="75"/>
      <c r="Z14" s="75"/>
      <c r="AA14" s="75"/>
      <c r="AB14" s="75"/>
      <c r="AC14" s="75"/>
      <c r="AD14" s="74"/>
      <c r="AE14" s="75"/>
      <c r="AF14" s="77"/>
      <c r="AG14" s="74"/>
      <c r="AH14" s="75"/>
      <c r="AI14" s="77"/>
      <c r="AJ14" s="76"/>
    </row>
    <row r="15" spans="2:36" s="32" customFormat="1" ht="15.95" customHeight="1" x14ac:dyDescent="0.2">
      <c r="B15" s="288"/>
      <c r="C15" s="292"/>
      <c r="D15" s="283"/>
      <c r="E15" s="286"/>
      <c r="F15" s="286"/>
      <c r="G15" s="72" t="s">
        <v>105</v>
      </c>
      <c r="H15" s="165" t="s">
        <v>107</v>
      </c>
      <c r="I15" s="73"/>
      <c r="J15" s="74"/>
      <c r="K15" s="75" t="s">
        <v>101</v>
      </c>
      <c r="L15" s="75" t="s">
        <v>101</v>
      </c>
      <c r="M15" s="75" t="s">
        <v>101</v>
      </c>
      <c r="N15" s="75" t="s">
        <v>101</v>
      </c>
      <c r="O15" s="75"/>
      <c r="P15" s="75"/>
      <c r="Q15" s="75"/>
      <c r="R15" s="75" t="s">
        <v>101</v>
      </c>
      <c r="S15" s="75"/>
      <c r="T15" s="75"/>
      <c r="U15" s="77"/>
      <c r="V15" s="74"/>
      <c r="W15" s="75" t="s">
        <v>101</v>
      </c>
      <c r="X15" s="75" t="s">
        <v>101</v>
      </c>
      <c r="Y15" s="75" t="s">
        <v>101</v>
      </c>
      <c r="Z15" s="75" t="s">
        <v>101</v>
      </c>
      <c r="AA15" s="75"/>
      <c r="AB15" s="75"/>
      <c r="AC15" s="75"/>
      <c r="AD15" s="74"/>
      <c r="AE15" s="75"/>
      <c r="AF15" s="77"/>
      <c r="AG15" s="74"/>
      <c r="AH15" s="75"/>
      <c r="AI15" s="77"/>
      <c r="AJ15" s="76"/>
    </row>
    <row r="16" spans="2:36" s="32" customFormat="1" ht="15.95" customHeight="1" x14ac:dyDescent="0.2">
      <c r="B16" s="288"/>
      <c r="C16" s="292"/>
      <c r="D16" s="283"/>
      <c r="E16" s="286"/>
      <c r="F16" s="286"/>
      <c r="G16" s="72" t="s">
        <v>106</v>
      </c>
      <c r="H16" s="165" t="s">
        <v>108</v>
      </c>
      <c r="I16" s="73"/>
      <c r="J16" s="74"/>
      <c r="K16" s="75" t="s">
        <v>101</v>
      </c>
      <c r="L16" s="75" t="s">
        <v>101</v>
      </c>
      <c r="M16" s="75" t="s">
        <v>101</v>
      </c>
      <c r="N16" s="75" t="s">
        <v>101</v>
      </c>
      <c r="O16" s="75"/>
      <c r="P16" s="75"/>
      <c r="Q16" s="75"/>
      <c r="R16" s="75" t="s">
        <v>101</v>
      </c>
      <c r="S16" s="75"/>
      <c r="T16" s="75"/>
      <c r="U16" s="77"/>
      <c r="V16" s="74"/>
      <c r="W16" s="75" t="s">
        <v>101</v>
      </c>
      <c r="X16" s="75" t="s">
        <v>101</v>
      </c>
      <c r="Y16" s="75" t="s">
        <v>101</v>
      </c>
      <c r="Z16" s="75" t="s">
        <v>101</v>
      </c>
      <c r="AA16" s="75"/>
      <c r="AB16" s="75"/>
      <c r="AC16" s="75"/>
      <c r="AD16" s="74" t="s">
        <v>101</v>
      </c>
      <c r="AE16" s="75" t="s">
        <v>101</v>
      </c>
      <c r="AF16" s="77" t="s">
        <v>101</v>
      </c>
      <c r="AG16" s="74"/>
      <c r="AH16" s="75"/>
      <c r="AI16" s="77"/>
      <c r="AJ16" s="76"/>
    </row>
    <row r="17" spans="2:36" s="32" customFormat="1" ht="15.95" customHeight="1" x14ac:dyDescent="0.2">
      <c r="B17" s="288"/>
      <c r="C17" s="292"/>
      <c r="D17" s="283"/>
      <c r="E17" s="286"/>
      <c r="F17" s="286"/>
      <c r="G17" s="72" t="s">
        <v>111</v>
      </c>
      <c r="H17" s="165" t="s">
        <v>112</v>
      </c>
      <c r="I17" s="73"/>
      <c r="J17" s="74"/>
      <c r="K17" s="75"/>
      <c r="L17" s="75"/>
      <c r="M17" s="75"/>
      <c r="N17" s="75"/>
      <c r="O17" s="75"/>
      <c r="P17" s="75"/>
      <c r="Q17" s="75"/>
      <c r="R17" s="75"/>
      <c r="S17" s="75"/>
      <c r="T17" s="75"/>
      <c r="U17" s="77"/>
      <c r="V17" s="74"/>
      <c r="W17" s="75"/>
      <c r="X17" s="75"/>
      <c r="Y17" s="75"/>
      <c r="Z17" s="75"/>
      <c r="AA17" s="75" t="s">
        <v>101</v>
      </c>
      <c r="AB17" s="75" t="s">
        <v>101</v>
      </c>
      <c r="AC17" s="75" t="s">
        <v>101</v>
      </c>
      <c r="AD17" s="74"/>
      <c r="AE17" s="75"/>
      <c r="AF17" s="77"/>
      <c r="AG17" s="74"/>
      <c r="AH17" s="75"/>
      <c r="AI17" s="77"/>
      <c r="AJ17" s="76"/>
    </row>
    <row r="18" spans="2:36" s="32" customFormat="1" ht="15.95" customHeight="1" x14ac:dyDescent="0.2">
      <c r="B18" s="288"/>
      <c r="C18" s="292"/>
      <c r="D18" s="283"/>
      <c r="E18" s="286"/>
      <c r="F18" s="286"/>
      <c r="G18" s="72" t="s">
        <v>75</v>
      </c>
      <c r="H18" s="165" t="s">
        <v>113</v>
      </c>
      <c r="I18" s="73"/>
      <c r="J18" s="74"/>
      <c r="K18" s="75"/>
      <c r="L18" s="75"/>
      <c r="M18" s="75"/>
      <c r="N18" s="75"/>
      <c r="O18" s="75"/>
      <c r="P18" s="75"/>
      <c r="Q18" s="75"/>
      <c r="R18" s="75"/>
      <c r="S18" s="75"/>
      <c r="T18" s="75"/>
      <c r="U18" s="77"/>
      <c r="V18" s="74"/>
      <c r="W18" s="75"/>
      <c r="X18" s="75"/>
      <c r="Y18" s="75"/>
      <c r="Z18" s="75"/>
      <c r="AA18" s="75"/>
      <c r="AB18" s="75"/>
      <c r="AC18" s="75"/>
      <c r="AD18" s="74"/>
      <c r="AE18" s="75"/>
      <c r="AF18" s="77"/>
      <c r="AG18" s="74" t="s">
        <v>101</v>
      </c>
      <c r="AH18" s="75" t="s">
        <v>101</v>
      </c>
      <c r="AI18" s="77"/>
      <c r="AJ18" s="76"/>
    </row>
    <row r="19" spans="2:36" s="32" customFormat="1" ht="15.95" customHeight="1" thickBot="1" x14ac:dyDescent="0.25">
      <c r="B19" s="288"/>
      <c r="C19" s="293"/>
      <c r="D19" s="284"/>
      <c r="E19" s="287"/>
      <c r="F19" s="287"/>
      <c r="G19" s="78"/>
      <c r="H19" s="166"/>
      <c r="I19" s="79"/>
      <c r="J19" s="80"/>
      <c r="K19" s="81"/>
      <c r="L19" s="81"/>
      <c r="M19" s="81"/>
      <c r="N19" s="81"/>
      <c r="O19" s="81"/>
      <c r="P19" s="81"/>
      <c r="Q19" s="81"/>
      <c r="R19" s="81"/>
      <c r="S19" s="81"/>
      <c r="T19" s="81"/>
      <c r="U19" s="83"/>
      <c r="V19" s="80"/>
      <c r="W19" s="81"/>
      <c r="X19" s="81"/>
      <c r="Y19" s="81"/>
      <c r="Z19" s="81"/>
      <c r="AA19" s="81"/>
      <c r="AB19" s="81"/>
      <c r="AC19" s="81"/>
      <c r="AD19" s="80"/>
      <c r="AE19" s="81"/>
      <c r="AF19" s="83"/>
      <c r="AG19" s="80"/>
      <c r="AH19" s="81"/>
      <c r="AI19" s="83"/>
      <c r="AJ19" s="82"/>
    </row>
    <row r="20" spans="2:36" s="32" customFormat="1" ht="15.95" customHeight="1" x14ac:dyDescent="0.2">
      <c r="B20" s="289"/>
      <c r="C20" s="291" t="s">
        <v>49</v>
      </c>
      <c r="D20" s="282" t="s">
        <v>70</v>
      </c>
      <c r="E20" s="285" t="s">
        <v>72</v>
      </c>
      <c r="F20" s="285" t="s">
        <v>76</v>
      </c>
      <c r="G20" s="72" t="s">
        <v>78</v>
      </c>
      <c r="H20" s="165" t="s">
        <v>102</v>
      </c>
      <c r="I20" s="73"/>
      <c r="J20" s="74" t="s">
        <v>101</v>
      </c>
      <c r="K20" s="75"/>
      <c r="L20" s="75"/>
      <c r="M20" s="75"/>
      <c r="N20" s="75"/>
      <c r="O20" s="75"/>
      <c r="P20" s="75"/>
      <c r="Q20" s="75"/>
      <c r="R20" s="75"/>
      <c r="S20" s="75"/>
      <c r="T20" s="75"/>
      <c r="U20" s="77"/>
      <c r="V20" s="74" t="s">
        <v>101</v>
      </c>
      <c r="W20" s="75"/>
      <c r="X20" s="75"/>
      <c r="Y20" s="75"/>
      <c r="Z20" s="75"/>
      <c r="AA20" s="75"/>
      <c r="AB20" s="75"/>
      <c r="AC20" s="75"/>
      <c r="AD20" s="74"/>
      <c r="AE20" s="75"/>
      <c r="AF20" s="77"/>
      <c r="AG20" s="74"/>
      <c r="AH20" s="75"/>
      <c r="AI20" s="77"/>
      <c r="AJ20" s="76"/>
    </row>
    <row r="21" spans="2:36" s="32" customFormat="1" ht="15.95" customHeight="1" x14ac:dyDescent="0.2">
      <c r="B21" s="289"/>
      <c r="C21" s="292"/>
      <c r="D21" s="283"/>
      <c r="E21" s="286"/>
      <c r="F21" s="286"/>
      <c r="G21" s="72" t="s">
        <v>103</v>
      </c>
      <c r="H21" s="165" t="s">
        <v>104</v>
      </c>
      <c r="I21" s="73"/>
      <c r="J21" s="74" t="s">
        <v>101</v>
      </c>
      <c r="K21" s="75"/>
      <c r="L21" s="75"/>
      <c r="M21" s="75"/>
      <c r="N21" s="75"/>
      <c r="O21" s="75"/>
      <c r="P21" s="75"/>
      <c r="Q21" s="75"/>
      <c r="R21" s="75"/>
      <c r="S21" s="75"/>
      <c r="T21" s="75"/>
      <c r="U21" s="77"/>
      <c r="V21" s="74" t="s">
        <v>101</v>
      </c>
      <c r="W21" s="75"/>
      <c r="X21" s="75"/>
      <c r="Y21" s="75"/>
      <c r="Z21" s="75"/>
      <c r="AA21" s="75"/>
      <c r="AB21" s="75"/>
      <c r="AC21" s="75"/>
      <c r="AD21" s="74"/>
      <c r="AE21" s="75"/>
      <c r="AF21" s="77"/>
      <c r="AG21" s="74"/>
      <c r="AH21" s="75"/>
      <c r="AI21" s="77"/>
      <c r="AJ21" s="76"/>
    </row>
    <row r="22" spans="2:36" s="32" customFormat="1" ht="15.95" customHeight="1" x14ac:dyDescent="0.2">
      <c r="B22" s="289"/>
      <c r="C22" s="292"/>
      <c r="D22" s="283"/>
      <c r="E22" s="286"/>
      <c r="F22" s="286"/>
      <c r="G22" s="72" t="s">
        <v>109</v>
      </c>
      <c r="H22" s="165" t="s">
        <v>110</v>
      </c>
      <c r="I22" s="73"/>
      <c r="J22" s="74"/>
      <c r="K22" s="75" t="s">
        <v>101</v>
      </c>
      <c r="L22" s="75" t="s">
        <v>101</v>
      </c>
      <c r="M22" s="75" t="s">
        <v>101</v>
      </c>
      <c r="N22" s="75"/>
      <c r="O22" s="75"/>
      <c r="P22" s="75"/>
      <c r="Q22" s="75"/>
      <c r="R22" s="75"/>
      <c r="S22" s="75"/>
      <c r="T22" s="75"/>
      <c r="U22" s="77"/>
      <c r="V22" s="74"/>
      <c r="W22" s="75"/>
      <c r="X22" s="75"/>
      <c r="Y22" s="75"/>
      <c r="Z22" s="75"/>
      <c r="AA22" s="75"/>
      <c r="AB22" s="75"/>
      <c r="AC22" s="75"/>
      <c r="AD22" s="74"/>
      <c r="AE22" s="75"/>
      <c r="AF22" s="77"/>
      <c r="AG22" s="74"/>
      <c r="AH22" s="75"/>
      <c r="AI22" s="77"/>
      <c r="AJ22" s="76"/>
    </row>
    <row r="23" spans="2:36" s="32" customFormat="1" ht="15.95" customHeight="1" x14ac:dyDescent="0.2">
      <c r="B23" s="289"/>
      <c r="C23" s="292"/>
      <c r="D23" s="283"/>
      <c r="E23" s="286"/>
      <c r="F23" s="286"/>
      <c r="G23" s="72" t="s">
        <v>105</v>
      </c>
      <c r="H23" s="165" t="s">
        <v>107</v>
      </c>
      <c r="I23" s="73"/>
      <c r="J23" s="74"/>
      <c r="K23" s="75" t="s">
        <v>101</v>
      </c>
      <c r="L23" s="75" t="s">
        <v>101</v>
      </c>
      <c r="M23" s="75" t="s">
        <v>101</v>
      </c>
      <c r="N23" s="75" t="s">
        <v>101</v>
      </c>
      <c r="O23" s="75" t="s">
        <v>101</v>
      </c>
      <c r="P23" s="75"/>
      <c r="Q23" s="75"/>
      <c r="R23" s="75" t="s">
        <v>101</v>
      </c>
      <c r="S23" s="75" t="s">
        <v>101</v>
      </c>
      <c r="T23" s="75"/>
      <c r="U23" s="77"/>
      <c r="V23" s="74"/>
      <c r="W23" s="75" t="s">
        <v>101</v>
      </c>
      <c r="X23" s="75" t="s">
        <v>101</v>
      </c>
      <c r="Y23" s="75" t="s">
        <v>101</v>
      </c>
      <c r="Z23" s="75" t="s">
        <v>101</v>
      </c>
      <c r="AA23" s="75"/>
      <c r="AB23" s="75"/>
      <c r="AC23" s="75"/>
      <c r="AD23" s="74"/>
      <c r="AE23" s="75"/>
      <c r="AF23" s="77"/>
      <c r="AG23" s="74"/>
      <c r="AH23" s="75"/>
      <c r="AI23" s="77"/>
      <c r="AJ23" s="76"/>
    </row>
    <row r="24" spans="2:36" s="32" customFormat="1" ht="15.95" customHeight="1" x14ac:dyDescent="0.2">
      <c r="B24" s="289"/>
      <c r="C24" s="292"/>
      <c r="D24" s="283"/>
      <c r="E24" s="286"/>
      <c r="F24" s="286"/>
      <c r="G24" s="72" t="s">
        <v>106</v>
      </c>
      <c r="H24" s="165" t="s">
        <v>108</v>
      </c>
      <c r="I24" s="73"/>
      <c r="J24" s="74"/>
      <c r="K24" s="75" t="s">
        <v>101</v>
      </c>
      <c r="L24" s="75" t="s">
        <v>101</v>
      </c>
      <c r="M24" s="75" t="s">
        <v>101</v>
      </c>
      <c r="N24" s="75" t="s">
        <v>101</v>
      </c>
      <c r="O24" s="75" t="s">
        <v>101</v>
      </c>
      <c r="P24" s="75"/>
      <c r="Q24" s="75"/>
      <c r="R24" s="75" t="s">
        <v>101</v>
      </c>
      <c r="S24" s="75" t="s">
        <v>101</v>
      </c>
      <c r="T24" s="75"/>
      <c r="U24" s="77"/>
      <c r="V24" s="74"/>
      <c r="W24" s="75" t="s">
        <v>101</v>
      </c>
      <c r="X24" s="75" t="s">
        <v>101</v>
      </c>
      <c r="Y24" s="75" t="s">
        <v>101</v>
      </c>
      <c r="Z24" s="75" t="s">
        <v>101</v>
      </c>
      <c r="AA24" s="75"/>
      <c r="AB24" s="75"/>
      <c r="AC24" s="75"/>
      <c r="AD24" s="74" t="s">
        <v>101</v>
      </c>
      <c r="AE24" s="75" t="s">
        <v>101</v>
      </c>
      <c r="AF24" s="77" t="s">
        <v>101</v>
      </c>
      <c r="AG24" s="74"/>
      <c r="AH24" s="75"/>
      <c r="AI24" s="77"/>
      <c r="AJ24" s="76"/>
    </row>
    <row r="25" spans="2:36" s="32" customFormat="1" ht="15.95" customHeight="1" x14ac:dyDescent="0.2">
      <c r="B25" s="289"/>
      <c r="C25" s="292"/>
      <c r="D25" s="283"/>
      <c r="E25" s="286"/>
      <c r="F25" s="286"/>
      <c r="G25" s="72" t="s">
        <v>111</v>
      </c>
      <c r="H25" s="165" t="s">
        <v>112</v>
      </c>
      <c r="I25" s="73"/>
      <c r="J25" s="74"/>
      <c r="K25" s="75"/>
      <c r="L25" s="75"/>
      <c r="M25" s="75"/>
      <c r="N25" s="75"/>
      <c r="O25" s="75"/>
      <c r="P25" s="75"/>
      <c r="Q25" s="75"/>
      <c r="R25" s="75"/>
      <c r="S25" s="75"/>
      <c r="T25" s="75"/>
      <c r="U25" s="77"/>
      <c r="V25" s="74"/>
      <c r="W25" s="75"/>
      <c r="X25" s="75"/>
      <c r="Y25" s="75"/>
      <c r="Z25" s="75"/>
      <c r="AA25" s="75" t="s">
        <v>101</v>
      </c>
      <c r="AB25" s="75" t="s">
        <v>101</v>
      </c>
      <c r="AC25" s="75" t="s">
        <v>101</v>
      </c>
      <c r="AD25" s="74"/>
      <c r="AE25" s="75"/>
      <c r="AF25" s="77"/>
      <c r="AG25" s="74"/>
      <c r="AH25" s="75"/>
      <c r="AI25" s="77"/>
      <c r="AJ25" s="76"/>
    </row>
    <row r="26" spans="2:36" s="32" customFormat="1" ht="15.95" customHeight="1" x14ac:dyDescent="0.2">
      <c r="B26" s="289"/>
      <c r="C26" s="292"/>
      <c r="D26" s="283"/>
      <c r="E26" s="286"/>
      <c r="F26" s="286"/>
      <c r="G26" s="72" t="s">
        <v>75</v>
      </c>
      <c r="H26" s="165" t="s">
        <v>113</v>
      </c>
      <c r="I26" s="73"/>
      <c r="J26" s="74"/>
      <c r="K26" s="75"/>
      <c r="L26" s="75"/>
      <c r="M26" s="75"/>
      <c r="N26" s="75"/>
      <c r="O26" s="75"/>
      <c r="P26" s="75"/>
      <c r="Q26" s="75"/>
      <c r="R26" s="75"/>
      <c r="S26" s="75"/>
      <c r="T26" s="75"/>
      <c r="U26" s="77"/>
      <c r="V26" s="74"/>
      <c r="W26" s="75"/>
      <c r="X26" s="75"/>
      <c r="Y26" s="75"/>
      <c r="Z26" s="75"/>
      <c r="AA26" s="75"/>
      <c r="AB26" s="75"/>
      <c r="AC26" s="75"/>
      <c r="AD26" s="74"/>
      <c r="AE26" s="75"/>
      <c r="AF26" s="77"/>
      <c r="AG26" s="74" t="s">
        <v>101</v>
      </c>
      <c r="AH26" s="75" t="s">
        <v>101</v>
      </c>
      <c r="AI26" s="77" t="s">
        <v>101</v>
      </c>
      <c r="AJ26" s="76"/>
    </row>
    <row r="27" spans="2:36" s="32" customFormat="1" ht="15.95" customHeight="1" thickBot="1" x14ac:dyDescent="0.25">
      <c r="B27" s="289"/>
      <c r="C27" s="293"/>
      <c r="D27" s="284"/>
      <c r="E27" s="287"/>
      <c r="F27" s="287"/>
      <c r="G27" s="78"/>
      <c r="H27" s="166"/>
      <c r="I27" s="90"/>
      <c r="J27" s="80"/>
      <c r="K27" s="81"/>
      <c r="L27" s="81"/>
      <c r="M27" s="81"/>
      <c r="N27" s="81"/>
      <c r="O27" s="81"/>
      <c r="P27" s="81"/>
      <c r="Q27" s="81"/>
      <c r="R27" s="81"/>
      <c r="S27" s="81"/>
      <c r="T27" s="81"/>
      <c r="U27" s="83"/>
      <c r="V27" s="80"/>
      <c r="W27" s="81"/>
      <c r="X27" s="81"/>
      <c r="Y27" s="81"/>
      <c r="Z27" s="81"/>
      <c r="AA27" s="81"/>
      <c r="AB27" s="81"/>
      <c r="AC27" s="81"/>
      <c r="AD27" s="80"/>
      <c r="AE27" s="81"/>
      <c r="AF27" s="83"/>
      <c r="AG27" s="80"/>
      <c r="AH27" s="81"/>
      <c r="AI27" s="83"/>
      <c r="AJ27" s="82"/>
    </row>
    <row r="28" spans="2:36" s="32" customFormat="1" ht="15.95" customHeight="1" x14ac:dyDescent="0.2">
      <c r="B28" s="289"/>
      <c r="C28" s="291" t="s">
        <v>50</v>
      </c>
      <c r="D28" s="282" t="s">
        <v>74</v>
      </c>
      <c r="E28" s="285" t="s">
        <v>73</v>
      </c>
      <c r="F28" s="285" t="s">
        <v>77</v>
      </c>
      <c r="G28" s="72" t="s">
        <v>78</v>
      </c>
      <c r="H28" s="165" t="s">
        <v>102</v>
      </c>
      <c r="I28" s="73"/>
      <c r="J28" s="74" t="s">
        <v>101</v>
      </c>
      <c r="K28" s="75"/>
      <c r="L28" s="75"/>
      <c r="M28" s="75"/>
      <c r="N28" s="75"/>
      <c r="O28" s="75"/>
      <c r="P28" s="75"/>
      <c r="Q28" s="75"/>
      <c r="R28" s="75"/>
      <c r="S28" s="75"/>
      <c r="T28" s="75"/>
      <c r="U28" s="77"/>
      <c r="V28" s="74" t="s">
        <v>101</v>
      </c>
      <c r="W28" s="75"/>
      <c r="X28" s="75"/>
      <c r="Y28" s="75"/>
      <c r="Z28" s="75"/>
      <c r="AA28" s="75"/>
      <c r="AB28" s="75"/>
      <c r="AC28" s="75"/>
      <c r="AD28" s="74"/>
      <c r="AE28" s="75"/>
      <c r="AF28" s="77"/>
      <c r="AG28" s="74"/>
      <c r="AH28" s="75"/>
      <c r="AI28" s="77"/>
      <c r="AJ28" s="76"/>
    </row>
    <row r="29" spans="2:36" s="32" customFormat="1" ht="15.95" customHeight="1" x14ac:dyDescent="0.2">
      <c r="B29" s="289"/>
      <c r="C29" s="292"/>
      <c r="D29" s="283"/>
      <c r="E29" s="286"/>
      <c r="F29" s="286"/>
      <c r="G29" s="72" t="s">
        <v>103</v>
      </c>
      <c r="H29" s="165" t="s">
        <v>104</v>
      </c>
      <c r="I29" s="73"/>
      <c r="J29" s="74" t="s">
        <v>101</v>
      </c>
      <c r="K29" s="75"/>
      <c r="L29" s="75"/>
      <c r="M29" s="75"/>
      <c r="N29" s="75"/>
      <c r="O29" s="75"/>
      <c r="P29" s="75"/>
      <c r="Q29" s="75"/>
      <c r="R29" s="75"/>
      <c r="S29" s="75"/>
      <c r="T29" s="75"/>
      <c r="U29" s="77"/>
      <c r="V29" s="74" t="s">
        <v>101</v>
      </c>
      <c r="W29" s="75"/>
      <c r="X29" s="75"/>
      <c r="Y29" s="75"/>
      <c r="Z29" s="75"/>
      <c r="AA29" s="75"/>
      <c r="AB29" s="75"/>
      <c r="AC29" s="75"/>
      <c r="AD29" s="74"/>
      <c r="AE29" s="75"/>
      <c r="AF29" s="77"/>
      <c r="AG29" s="74"/>
      <c r="AH29" s="75"/>
      <c r="AI29" s="77"/>
      <c r="AJ29" s="76"/>
    </row>
    <row r="30" spans="2:36" s="32" customFormat="1" ht="15.95" customHeight="1" x14ac:dyDescent="0.2">
      <c r="B30" s="289"/>
      <c r="C30" s="292"/>
      <c r="D30" s="283"/>
      <c r="E30" s="286"/>
      <c r="F30" s="286"/>
      <c r="G30" s="72" t="s">
        <v>109</v>
      </c>
      <c r="H30" s="165" t="s">
        <v>110</v>
      </c>
      <c r="I30" s="73"/>
      <c r="J30" s="74"/>
      <c r="K30" s="75" t="s">
        <v>101</v>
      </c>
      <c r="L30" s="75" t="s">
        <v>101</v>
      </c>
      <c r="M30" s="75" t="s">
        <v>101</v>
      </c>
      <c r="N30" s="75" t="s">
        <v>101</v>
      </c>
      <c r="O30" s="75"/>
      <c r="P30" s="75"/>
      <c r="Q30" s="75"/>
      <c r="R30" s="75" t="s">
        <v>101</v>
      </c>
      <c r="S30" s="75"/>
      <c r="T30" s="75"/>
      <c r="U30" s="77"/>
      <c r="V30" s="74"/>
      <c r="W30" s="75"/>
      <c r="X30" s="75"/>
      <c r="Y30" s="75"/>
      <c r="Z30" s="75"/>
      <c r="AA30" s="75"/>
      <c r="AB30" s="75"/>
      <c r="AC30" s="75"/>
      <c r="AD30" s="74"/>
      <c r="AE30" s="75"/>
      <c r="AF30" s="77"/>
      <c r="AG30" s="74"/>
      <c r="AH30" s="75"/>
      <c r="AI30" s="77"/>
      <c r="AJ30" s="76"/>
    </row>
    <row r="31" spans="2:36" s="32" customFormat="1" ht="15.95" customHeight="1" x14ac:dyDescent="0.2">
      <c r="B31" s="289"/>
      <c r="C31" s="292"/>
      <c r="D31" s="283"/>
      <c r="E31" s="286"/>
      <c r="F31" s="286"/>
      <c r="G31" s="72" t="s">
        <v>105</v>
      </c>
      <c r="H31" s="165" t="s">
        <v>107</v>
      </c>
      <c r="I31" s="73"/>
      <c r="J31" s="74"/>
      <c r="K31" s="75" t="s">
        <v>101</v>
      </c>
      <c r="L31" s="75" t="s">
        <v>101</v>
      </c>
      <c r="M31" s="75" t="s">
        <v>101</v>
      </c>
      <c r="N31" s="75" t="s">
        <v>101</v>
      </c>
      <c r="O31" s="75" t="s">
        <v>101</v>
      </c>
      <c r="P31" s="75" t="s">
        <v>101</v>
      </c>
      <c r="Q31" s="75" t="s">
        <v>101</v>
      </c>
      <c r="R31" s="75" t="s">
        <v>101</v>
      </c>
      <c r="S31" s="75" t="s">
        <v>101</v>
      </c>
      <c r="T31" s="75" t="s">
        <v>101</v>
      </c>
      <c r="U31" s="77" t="s">
        <v>101</v>
      </c>
      <c r="V31" s="74"/>
      <c r="W31" s="75"/>
      <c r="X31" s="75" t="s">
        <v>101</v>
      </c>
      <c r="Y31" s="75" t="s">
        <v>101</v>
      </c>
      <c r="Z31" s="75" t="s">
        <v>101</v>
      </c>
      <c r="AA31" s="75"/>
      <c r="AB31" s="75"/>
      <c r="AC31" s="75"/>
      <c r="AD31" s="74"/>
      <c r="AE31" s="75"/>
      <c r="AF31" s="77"/>
      <c r="AG31" s="74"/>
      <c r="AH31" s="75"/>
      <c r="AI31" s="77"/>
      <c r="AJ31" s="76"/>
    </row>
    <row r="32" spans="2:36" s="32" customFormat="1" ht="15.95" customHeight="1" x14ac:dyDescent="0.2">
      <c r="B32" s="289"/>
      <c r="C32" s="292"/>
      <c r="D32" s="283"/>
      <c r="E32" s="286"/>
      <c r="F32" s="286"/>
      <c r="G32" s="72" t="s">
        <v>106</v>
      </c>
      <c r="H32" s="165" t="s">
        <v>108</v>
      </c>
      <c r="I32" s="73"/>
      <c r="J32" s="74"/>
      <c r="K32" s="75" t="s">
        <v>101</v>
      </c>
      <c r="L32" s="75" t="s">
        <v>101</v>
      </c>
      <c r="M32" s="75" t="s">
        <v>101</v>
      </c>
      <c r="N32" s="75" t="s">
        <v>101</v>
      </c>
      <c r="O32" s="75" t="s">
        <v>101</v>
      </c>
      <c r="P32" s="75" t="s">
        <v>101</v>
      </c>
      <c r="Q32" s="75" t="s">
        <v>101</v>
      </c>
      <c r="R32" s="75" t="s">
        <v>101</v>
      </c>
      <c r="S32" s="75" t="s">
        <v>101</v>
      </c>
      <c r="T32" s="75" t="s">
        <v>101</v>
      </c>
      <c r="U32" s="77" t="s">
        <v>101</v>
      </c>
      <c r="V32" s="74"/>
      <c r="W32" s="75"/>
      <c r="X32" s="75" t="s">
        <v>101</v>
      </c>
      <c r="Y32" s="75" t="s">
        <v>101</v>
      </c>
      <c r="Z32" s="75" t="s">
        <v>101</v>
      </c>
      <c r="AA32" s="75"/>
      <c r="AB32" s="75"/>
      <c r="AC32" s="75"/>
      <c r="AD32" s="74"/>
      <c r="AE32" s="75"/>
      <c r="AF32" s="77"/>
      <c r="AG32" s="74"/>
      <c r="AH32" s="75"/>
      <c r="AI32" s="77"/>
      <c r="AJ32" s="76"/>
    </row>
    <row r="33" spans="2:36" s="32" customFormat="1" ht="15.95" customHeight="1" x14ac:dyDescent="0.2">
      <c r="B33" s="289"/>
      <c r="C33" s="292"/>
      <c r="D33" s="283"/>
      <c r="E33" s="286"/>
      <c r="F33" s="286"/>
      <c r="G33" s="72" t="s">
        <v>111</v>
      </c>
      <c r="H33" s="165" t="s">
        <v>112</v>
      </c>
      <c r="I33" s="73"/>
      <c r="J33" s="74"/>
      <c r="K33" s="75"/>
      <c r="L33" s="75"/>
      <c r="M33" s="75"/>
      <c r="N33" s="75"/>
      <c r="O33" s="75"/>
      <c r="P33" s="75"/>
      <c r="Q33" s="75"/>
      <c r="R33" s="75"/>
      <c r="S33" s="75"/>
      <c r="T33" s="75"/>
      <c r="U33" s="77"/>
      <c r="V33" s="74"/>
      <c r="W33" s="75"/>
      <c r="X33" s="75"/>
      <c r="Y33" s="75"/>
      <c r="Z33" s="75"/>
      <c r="AA33" s="75" t="s">
        <v>101</v>
      </c>
      <c r="AB33" s="75" t="s">
        <v>101</v>
      </c>
      <c r="AC33" s="75" t="s">
        <v>101</v>
      </c>
      <c r="AD33" s="74"/>
      <c r="AE33" s="75" t="s">
        <v>101</v>
      </c>
      <c r="AF33" s="77" t="s">
        <v>101</v>
      </c>
      <c r="AG33" s="74"/>
      <c r="AH33" s="75"/>
      <c r="AI33" s="77"/>
      <c r="AJ33" s="76"/>
    </row>
    <row r="34" spans="2:36" s="32" customFormat="1" ht="15.95" customHeight="1" x14ac:dyDescent="0.2">
      <c r="B34" s="289"/>
      <c r="C34" s="292"/>
      <c r="D34" s="283"/>
      <c r="E34" s="286"/>
      <c r="F34" s="286"/>
      <c r="G34" s="72" t="s">
        <v>75</v>
      </c>
      <c r="H34" s="165" t="s">
        <v>113</v>
      </c>
      <c r="I34" s="73"/>
      <c r="J34" s="74"/>
      <c r="K34" s="75"/>
      <c r="L34" s="75"/>
      <c r="M34" s="75"/>
      <c r="N34" s="75"/>
      <c r="O34" s="75"/>
      <c r="P34" s="75"/>
      <c r="Q34" s="75"/>
      <c r="R34" s="75"/>
      <c r="S34" s="75"/>
      <c r="T34" s="75"/>
      <c r="U34" s="77"/>
      <c r="V34" s="74"/>
      <c r="W34" s="75"/>
      <c r="X34" s="75"/>
      <c r="Y34" s="75"/>
      <c r="Z34" s="75"/>
      <c r="AA34" s="75"/>
      <c r="AB34" s="75"/>
      <c r="AC34" s="75"/>
      <c r="AD34" s="74"/>
      <c r="AE34" s="75"/>
      <c r="AF34" s="77"/>
      <c r="AG34" s="74" t="s">
        <v>101</v>
      </c>
      <c r="AH34" s="75" t="s">
        <v>101</v>
      </c>
      <c r="AI34" s="77" t="s">
        <v>101</v>
      </c>
      <c r="AJ34" s="76" t="s">
        <v>101</v>
      </c>
    </row>
    <row r="35" spans="2:36" s="32" customFormat="1" ht="15.95" customHeight="1" thickBot="1" x14ac:dyDescent="0.25">
      <c r="B35" s="290"/>
      <c r="C35" s="293"/>
      <c r="D35" s="284"/>
      <c r="E35" s="287"/>
      <c r="F35" s="287"/>
      <c r="G35" s="78"/>
      <c r="H35" s="166"/>
      <c r="I35" s="95"/>
      <c r="J35" s="80"/>
      <c r="K35" s="81"/>
      <c r="L35" s="81"/>
      <c r="M35" s="81"/>
      <c r="N35" s="81"/>
      <c r="O35" s="81"/>
      <c r="P35" s="81"/>
      <c r="Q35" s="81"/>
      <c r="R35" s="81"/>
      <c r="S35" s="81"/>
      <c r="T35" s="81"/>
      <c r="U35" s="83"/>
      <c r="V35" s="80"/>
      <c r="W35" s="81"/>
      <c r="X35" s="81"/>
      <c r="Y35" s="81"/>
      <c r="Z35" s="81"/>
      <c r="AA35" s="81"/>
      <c r="AB35" s="81"/>
      <c r="AC35" s="81"/>
      <c r="AD35" s="80"/>
      <c r="AE35" s="81"/>
      <c r="AF35" s="83"/>
      <c r="AG35" s="80"/>
      <c r="AH35" s="81"/>
      <c r="AI35" s="83"/>
      <c r="AJ35" s="82"/>
    </row>
    <row r="36" spans="2:36" ht="15.95" customHeight="1" x14ac:dyDescent="0.2"/>
    <row r="37" spans="2:36" ht="15.95" customHeight="1" x14ac:dyDescent="0.2"/>
    <row r="38" spans="2:36" ht="15.95" customHeight="1" x14ac:dyDescent="0.2"/>
    <row r="39" spans="2:36" ht="15.95" customHeight="1" x14ac:dyDescent="0.2"/>
    <row r="40" spans="2:36" ht="15.95" customHeight="1" x14ac:dyDescent="0.2"/>
    <row r="41" spans="2:36" ht="15.95" customHeight="1" x14ac:dyDescent="0.2"/>
    <row r="42" spans="2:36" ht="15.95" customHeight="1" x14ac:dyDescent="0.2"/>
    <row r="43" spans="2:36" ht="15.95" customHeight="1" x14ac:dyDescent="0.2"/>
    <row r="44" spans="2:36" ht="15.95" customHeight="1" x14ac:dyDescent="0.2"/>
    <row r="45" spans="2:36" ht="15.95" customHeight="1" x14ac:dyDescent="0.2"/>
    <row r="46" spans="2:36" ht="15.95" customHeight="1" x14ac:dyDescent="0.2"/>
    <row r="47" spans="2:36" ht="15.95" customHeight="1" x14ac:dyDescent="0.2"/>
    <row r="48" spans="2:36" ht="15.95" customHeight="1" x14ac:dyDescent="0.2"/>
    <row r="49" ht="15.95" customHeight="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row r="59" ht="15.95" customHeight="1" x14ac:dyDescent="0.2"/>
    <row r="60" ht="15.95" customHeight="1" x14ac:dyDescent="0.2"/>
    <row r="61" ht="15.95" customHeight="1" x14ac:dyDescent="0.2"/>
    <row r="62" ht="15.95" customHeight="1" x14ac:dyDescent="0.2"/>
    <row r="63" ht="15.95" customHeight="1" x14ac:dyDescent="0.2"/>
    <row r="64" ht="15.95" customHeight="1" x14ac:dyDescent="0.2"/>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row r="80" ht="15.95" customHeight="1" x14ac:dyDescent="0.2"/>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row r="98" ht="15.95" customHeight="1" x14ac:dyDescent="0.2"/>
    <row r="99" ht="15.95" customHeight="1" x14ac:dyDescent="0.2"/>
    <row r="100" ht="15.95" customHeight="1" x14ac:dyDescent="0.2"/>
    <row r="101" ht="15.95" customHeight="1" x14ac:dyDescent="0.2"/>
    <row r="102" ht="15.95" customHeight="1" x14ac:dyDescent="0.2"/>
    <row r="103" ht="15.95" customHeight="1" x14ac:dyDescent="0.2"/>
    <row r="104" ht="15.95" customHeight="1" x14ac:dyDescent="0.2"/>
    <row r="105" ht="15.95" customHeight="1" x14ac:dyDescent="0.2"/>
    <row r="106" ht="15.95" customHeight="1" x14ac:dyDescent="0.2"/>
    <row r="107" ht="15.95" customHeight="1" x14ac:dyDescent="0.2"/>
    <row r="108" ht="15.95" customHeight="1" x14ac:dyDescent="0.2"/>
    <row r="109" ht="15.95" customHeight="1" x14ac:dyDescent="0.2"/>
    <row r="110" ht="15.95" customHeight="1" x14ac:dyDescent="0.2"/>
    <row r="111" ht="15.95" customHeight="1" x14ac:dyDescent="0.2"/>
    <row r="112" ht="15.95" customHeight="1" x14ac:dyDescent="0.2"/>
    <row r="113" ht="15.95" customHeight="1" x14ac:dyDescent="0.2"/>
    <row r="114" ht="15.95" customHeight="1" x14ac:dyDescent="0.2"/>
    <row r="115" ht="15.95" customHeight="1" x14ac:dyDescent="0.2"/>
    <row r="116" ht="15.95" customHeight="1" x14ac:dyDescent="0.2"/>
    <row r="117" ht="15.95" customHeight="1" x14ac:dyDescent="0.2"/>
    <row r="118" ht="15.95" customHeight="1" x14ac:dyDescent="0.2"/>
    <row r="119" ht="15.95" customHeight="1" x14ac:dyDescent="0.2"/>
    <row r="120" ht="15.95" customHeight="1" x14ac:dyDescent="0.2"/>
    <row r="121" ht="15.95" customHeight="1" x14ac:dyDescent="0.2"/>
    <row r="122" ht="15.95" customHeight="1" x14ac:dyDescent="0.2"/>
    <row r="123" ht="15.95" customHeight="1" x14ac:dyDescent="0.2"/>
    <row r="124" ht="15.95" customHeight="1" x14ac:dyDescent="0.2"/>
    <row r="125" ht="15.95" customHeight="1" x14ac:dyDescent="0.2"/>
    <row r="126" ht="15.95" customHeight="1" x14ac:dyDescent="0.2"/>
    <row r="127" ht="15.95" customHeight="1" x14ac:dyDescent="0.2"/>
    <row r="128" ht="15.95" customHeight="1" x14ac:dyDescent="0.2"/>
    <row r="129" ht="15.95" customHeight="1" x14ac:dyDescent="0.2"/>
    <row r="130" ht="15.95" customHeight="1" x14ac:dyDescent="0.2"/>
    <row r="131" ht="15.95" customHeight="1" x14ac:dyDescent="0.2"/>
    <row r="132" ht="15.95" customHeight="1" x14ac:dyDescent="0.2"/>
    <row r="133" ht="15.95" customHeight="1" x14ac:dyDescent="0.2"/>
    <row r="134" ht="15.95" customHeight="1" x14ac:dyDescent="0.2"/>
    <row r="135" ht="15.95" customHeight="1" x14ac:dyDescent="0.2"/>
    <row r="136" ht="15.95" customHeight="1" x14ac:dyDescent="0.2"/>
    <row r="137" ht="15.95" customHeight="1" x14ac:dyDescent="0.2"/>
    <row r="138" ht="15.95" customHeight="1" x14ac:dyDescent="0.2"/>
    <row r="139" ht="15.95" customHeight="1" x14ac:dyDescent="0.2"/>
    <row r="140" ht="15.95" customHeight="1" x14ac:dyDescent="0.2"/>
    <row r="141" ht="15.95" customHeight="1" x14ac:dyDescent="0.2"/>
    <row r="142" ht="15.95" customHeight="1" x14ac:dyDescent="0.2"/>
    <row r="143" ht="15.95" customHeight="1" x14ac:dyDescent="0.2"/>
    <row r="144" ht="15.95" customHeight="1" x14ac:dyDescent="0.2"/>
    <row r="145" ht="15.95" customHeight="1" x14ac:dyDescent="0.2"/>
    <row r="146" ht="15.95" customHeight="1" x14ac:dyDescent="0.2"/>
    <row r="147" ht="15.95" customHeight="1" x14ac:dyDescent="0.2"/>
    <row r="148" ht="15.95" customHeight="1" x14ac:dyDescent="0.2"/>
    <row r="149" ht="15.95" customHeight="1" x14ac:dyDescent="0.2"/>
    <row r="150" ht="15.95" customHeight="1" x14ac:dyDescent="0.2"/>
    <row r="151" ht="15.95" customHeight="1" x14ac:dyDescent="0.2"/>
    <row r="152" ht="15.95" customHeight="1" x14ac:dyDescent="0.2"/>
    <row r="153" ht="15.95" customHeight="1" x14ac:dyDescent="0.2"/>
    <row r="154" ht="15.95" customHeight="1" x14ac:dyDescent="0.2"/>
    <row r="155" ht="15.95" customHeight="1" x14ac:dyDescent="0.2"/>
    <row r="156" ht="15.95" customHeight="1" x14ac:dyDescent="0.2"/>
    <row r="157" ht="15.95" customHeight="1" x14ac:dyDescent="0.2"/>
    <row r="158" ht="15.95" customHeight="1" x14ac:dyDescent="0.2"/>
    <row r="159" ht="15.95" customHeight="1" x14ac:dyDescent="0.2"/>
    <row r="160" ht="15.95" customHeight="1" x14ac:dyDescent="0.2"/>
    <row r="161" ht="15.95" customHeight="1" x14ac:dyDescent="0.2"/>
    <row r="162" ht="15.95" customHeight="1" x14ac:dyDescent="0.2"/>
    <row r="163" ht="15.95" customHeight="1" x14ac:dyDescent="0.2"/>
    <row r="164" ht="15.95" customHeight="1" x14ac:dyDescent="0.2"/>
    <row r="165" ht="15.95" customHeight="1" x14ac:dyDescent="0.2"/>
    <row r="166" ht="15.95" customHeight="1" x14ac:dyDescent="0.2"/>
    <row r="167" ht="15.95" customHeight="1" x14ac:dyDescent="0.2"/>
    <row r="168" ht="15.95" customHeight="1" x14ac:dyDescent="0.2"/>
    <row r="169" ht="15.95" customHeight="1" x14ac:dyDescent="0.2"/>
    <row r="170" ht="15.95" customHeight="1" x14ac:dyDescent="0.2"/>
    <row r="171" ht="15.95" customHeight="1" x14ac:dyDescent="0.2"/>
    <row r="172" ht="15.95" customHeight="1" x14ac:dyDescent="0.2"/>
    <row r="173" ht="15.95" customHeight="1" x14ac:dyDescent="0.2"/>
    <row r="174" ht="15.95" customHeight="1" x14ac:dyDescent="0.2"/>
    <row r="175" ht="15.95" customHeight="1" x14ac:dyDescent="0.2"/>
    <row r="176" ht="15.95" customHeight="1" x14ac:dyDescent="0.2"/>
    <row r="177" ht="15.95" customHeight="1" x14ac:dyDescent="0.2"/>
    <row r="178" ht="15.95" customHeight="1" x14ac:dyDescent="0.2"/>
    <row r="179" ht="15.95" customHeight="1" x14ac:dyDescent="0.2"/>
    <row r="180" ht="15.95" customHeight="1" x14ac:dyDescent="0.2"/>
    <row r="181" ht="15.95" customHeight="1" x14ac:dyDescent="0.2"/>
    <row r="182" ht="15.95" customHeight="1" x14ac:dyDescent="0.2"/>
    <row r="183" ht="15.95" customHeight="1" x14ac:dyDescent="0.2"/>
    <row r="184" ht="15.95" customHeight="1" x14ac:dyDescent="0.2"/>
    <row r="185" ht="15.95" customHeight="1" x14ac:dyDescent="0.2"/>
    <row r="186" ht="15.95" customHeight="1" x14ac:dyDescent="0.2"/>
    <row r="187" ht="15.95" customHeight="1" x14ac:dyDescent="0.2"/>
    <row r="188" ht="15.95" customHeight="1" x14ac:dyDescent="0.2"/>
    <row r="189" ht="15.95" customHeight="1" x14ac:dyDescent="0.2"/>
    <row r="190" ht="15.95" customHeight="1" x14ac:dyDescent="0.2"/>
    <row r="191" ht="15.95" customHeight="1" x14ac:dyDescent="0.2"/>
    <row r="192" ht="15.95" customHeight="1" x14ac:dyDescent="0.2"/>
    <row r="193" ht="15.95" customHeight="1" x14ac:dyDescent="0.2"/>
    <row r="194" ht="15.95" customHeight="1" x14ac:dyDescent="0.2"/>
    <row r="195" ht="15.95" customHeight="1" x14ac:dyDescent="0.2"/>
    <row r="196" ht="15.95" customHeight="1" x14ac:dyDescent="0.2"/>
    <row r="197" ht="15.95" customHeight="1" x14ac:dyDescent="0.2"/>
    <row r="198" ht="15.95" customHeight="1" x14ac:dyDescent="0.2"/>
    <row r="199" ht="15.95" customHeight="1" x14ac:dyDescent="0.2"/>
    <row r="200" ht="15.95" customHeight="1" x14ac:dyDescent="0.2"/>
    <row r="201" ht="15.95" customHeight="1" x14ac:dyDescent="0.2"/>
    <row r="202" ht="15.95" customHeight="1" x14ac:dyDescent="0.2"/>
    <row r="203" ht="15.95" customHeight="1" x14ac:dyDescent="0.2"/>
    <row r="204" ht="15.95" customHeight="1" x14ac:dyDescent="0.2"/>
    <row r="205" ht="15.95" customHeight="1" x14ac:dyDescent="0.2"/>
    <row r="206" ht="15.95" customHeight="1" x14ac:dyDescent="0.2"/>
    <row r="207" ht="15.95" customHeight="1" x14ac:dyDescent="0.2"/>
    <row r="208" ht="15.95" customHeight="1" x14ac:dyDescent="0.2"/>
    <row r="209" ht="15.95" customHeight="1" x14ac:dyDescent="0.2"/>
    <row r="210" ht="15.95" customHeight="1" x14ac:dyDescent="0.2"/>
    <row r="211" ht="15.95" customHeight="1" x14ac:dyDescent="0.2"/>
    <row r="212" ht="15.95" customHeight="1" x14ac:dyDescent="0.2"/>
    <row r="213" ht="15.95" customHeight="1" x14ac:dyDescent="0.2"/>
    <row r="214" ht="15.95" customHeight="1" x14ac:dyDescent="0.2"/>
    <row r="215" ht="15.95" customHeight="1" x14ac:dyDescent="0.2"/>
    <row r="216" ht="15.95" customHeight="1" x14ac:dyDescent="0.2"/>
    <row r="217" ht="15.95" customHeight="1" x14ac:dyDescent="0.2"/>
    <row r="218" ht="15.95" customHeight="1" x14ac:dyDescent="0.2"/>
    <row r="219" ht="15.95" customHeight="1" x14ac:dyDescent="0.2"/>
    <row r="220" ht="15.95" customHeight="1" x14ac:dyDescent="0.2"/>
    <row r="221" ht="15.95" customHeight="1" x14ac:dyDescent="0.2"/>
    <row r="222" ht="15.95" customHeight="1" x14ac:dyDescent="0.2"/>
    <row r="223" ht="15.95" customHeight="1" x14ac:dyDescent="0.2"/>
    <row r="224" ht="15.95" customHeight="1" x14ac:dyDescent="0.2"/>
    <row r="225" ht="15.95" customHeight="1" x14ac:dyDescent="0.2"/>
    <row r="226" ht="15.95" customHeight="1" x14ac:dyDescent="0.2"/>
    <row r="227" ht="15.95" customHeight="1" x14ac:dyDescent="0.2"/>
    <row r="228" ht="15.95" customHeight="1" x14ac:dyDescent="0.2"/>
    <row r="229" ht="15.95" customHeight="1" x14ac:dyDescent="0.2"/>
    <row r="230" ht="15.95" customHeight="1" x14ac:dyDescent="0.2"/>
    <row r="231" ht="15.95" customHeight="1" x14ac:dyDescent="0.2"/>
    <row r="232" ht="15.95" customHeight="1" x14ac:dyDescent="0.2"/>
    <row r="233" ht="15.95" customHeight="1" x14ac:dyDescent="0.2"/>
    <row r="234" ht="15.95" customHeight="1" x14ac:dyDescent="0.2"/>
    <row r="235" ht="15.95" customHeight="1" x14ac:dyDescent="0.2"/>
    <row r="236" ht="15.95" customHeight="1" x14ac:dyDescent="0.2"/>
    <row r="237" ht="15.95" customHeight="1" x14ac:dyDescent="0.2"/>
    <row r="238" ht="15.95" customHeight="1" x14ac:dyDescent="0.2"/>
    <row r="239" ht="15.95" customHeight="1" x14ac:dyDescent="0.2"/>
    <row r="240" ht="15.95" customHeight="1" x14ac:dyDescent="0.2"/>
    <row r="241" ht="15.95" customHeight="1" x14ac:dyDescent="0.2"/>
    <row r="242" ht="15.95" customHeight="1" x14ac:dyDescent="0.2"/>
    <row r="243" ht="15.95" customHeight="1" x14ac:dyDescent="0.2"/>
    <row r="244" ht="15.95" customHeight="1" x14ac:dyDescent="0.2"/>
    <row r="245" ht="15.95" customHeight="1" x14ac:dyDescent="0.2"/>
    <row r="246" ht="15.95" customHeight="1" x14ac:dyDescent="0.2"/>
    <row r="247" ht="15.95" customHeight="1" x14ac:dyDescent="0.2"/>
    <row r="248" ht="15.95" customHeight="1" x14ac:dyDescent="0.2"/>
    <row r="249" ht="15.95" customHeight="1" x14ac:dyDescent="0.2"/>
    <row r="250" ht="15.95" customHeight="1" x14ac:dyDescent="0.2"/>
    <row r="251" ht="15.95" customHeight="1" x14ac:dyDescent="0.2"/>
    <row r="252" ht="15.95" customHeight="1" x14ac:dyDescent="0.2"/>
    <row r="253" ht="15.95" customHeight="1" x14ac:dyDescent="0.2"/>
    <row r="254" ht="15.95" customHeight="1" x14ac:dyDescent="0.2"/>
    <row r="255" ht="15.95" customHeight="1" x14ac:dyDescent="0.2"/>
    <row r="256" ht="15.95" customHeight="1" x14ac:dyDescent="0.2"/>
    <row r="257" ht="15.95" customHeight="1" x14ac:dyDescent="0.2"/>
    <row r="258" ht="15.95" customHeight="1" x14ac:dyDescent="0.2"/>
    <row r="259" ht="15.95" customHeight="1" x14ac:dyDescent="0.2"/>
    <row r="260" ht="15.95" customHeight="1" x14ac:dyDescent="0.2"/>
    <row r="261" ht="15.95" customHeight="1" x14ac:dyDescent="0.2"/>
    <row r="262" ht="15.95" customHeight="1" x14ac:dyDescent="0.2"/>
    <row r="263" ht="15.95" customHeight="1" x14ac:dyDescent="0.2"/>
    <row r="264" ht="15.95" customHeight="1" x14ac:dyDescent="0.2"/>
    <row r="265" ht="15.95" customHeight="1" x14ac:dyDescent="0.2"/>
    <row r="266" ht="15.95" customHeight="1" x14ac:dyDescent="0.2"/>
    <row r="267" ht="15.95" customHeight="1" x14ac:dyDescent="0.2"/>
    <row r="268" ht="15.95" customHeight="1" x14ac:dyDescent="0.2"/>
    <row r="269" ht="15.95" customHeight="1" x14ac:dyDescent="0.2"/>
    <row r="270" ht="15.95" customHeight="1" x14ac:dyDescent="0.2"/>
    <row r="271" ht="15.95" customHeight="1" x14ac:dyDescent="0.2"/>
    <row r="272" ht="15.95" customHeight="1" x14ac:dyDescent="0.2"/>
    <row r="273" ht="15.95" customHeight="1" x14ac:dyDescent="0.2"/>
    <row r="274" ht="15.95" customHeight="1" x14ac:dyDescent="0.2"/>
    <row r="275" ht="15.95" customHeight="1" x14ac:dyDescent="0.2"/>
    <row r="276" ht="15.95" customHeight="1" x14ac:dyDescent="0.2"/>
    <row r="277" ht="15.95" customHeight="1" x14ac:dyDescent="0.2"/>
    <row r="278" ht="15.95" customHeight="1" x14ac:dyDescent="0.2"/>
    <row r="279" ht="15.95" customHeight="1" x14ac:dyDescent="0.2"/>
    <row r="280" ht="15.95" customHeight="1" x14ac:dyDescent="0.2"/>
    <row r="281" ht="15.95" customHeight="1" x14ac:dyDescent="0.2"/>
    <row r="282" ht="15.95" customHeight="1" x14ac:dyDescent="0.2"/>
    <row r="283" ht="15.95" customHeight="1" x14ac:dyDescent="0.2"/>
    <row r="284" ht="15.95" customHeight="1" x14ac:dyDescent="0.2"/>
    <row r="285" ht="15.95" customHeight="1" x14ac:dyDescent="0.2"/>
    <row r="286" ht="15.95" customHeight="1" x14ac:dyDescent="0.2"/>
    <row r="287" ht="15.95" customHeight="1" x14ac:dyDescent="0.2"/>
    <row r="288" ht="15.95" customHeight="1" x14ac:dyDescent="0.2"/>
    <row r="289" ht="15.95" customHeight="1" x14ac:dyDescent="0.2"/>
    <row r="290" ht="15.95" customHeight="1" x14ac:dyDescent="0.2"/>
    <row r="291" ht="15.95" customHeight="1" x14ac:dyDescent="0.2"/>
    <row r="292" ht="15.95" customHeight="1" x14ac:dyDescent="0.2"/>
    <row r="293" ht="15.95" customHeight="1" x14ac:dyDescent="0.2"/>
    <row r="294" ht="15.95" customHeight="1" x14ac:dyDescent="0.2"/>
    <row r="295" ht="15.95" customHeight="1" x14ac:dyDescent="0.2"/>
    <row r="296" ht="15.95" customHeight="1" x14ac:dyDescent="0.2"/>
    <row r="297" ht="15.95" customHeight="1" x14ac:dyDescent="0.2"/>
    <row r="298" ht="15.95" customHeight="1" x14ac:dyDescent="0.2"/>
    <row r="299" ht="15.95" customHeight="1" x14ac:dyDescent="0.2"/>
    <row r="300" ht="15.95" customHeight="1" x14ac:dyDescent="0.2"/>
    <row r="301" ht="15.95" customHeight="1" x14ac:dyDescent="0.2"/>
    <row r="302" ht="15.95" customHeight="1" x14ac:dyDescent="0.2"/>
    <row r="303" ht="15.95" customHeight="1" x14ac:dyDescent="0.2"/>
    <row r="304" ht="15.95" customHeight="1" x14ac:dyDescent="0.2"/>
    <row r="305" ht="15.95" customHeight="1" x14ac:dyDescent="0.2"/>
    <row r="306" ht="15.95" customHeight="1" x14ac:dyDescent="0.2"/>
    <row r="307" ht="15.95" customHeight="1" x14ac:dyDescent="0.2"/>
    <row r="308" ht="15.95" customHeight="1" x14ac:dyDescent="0.2"/>
    <row r="309" ht="15.95" customHeight="1" x14ac:dyDescent="0.2"/>
    <row r="310" ht="15.95" customHeight="1" x14ac:dyDescent="0.2"/>
    <row r="311" ht="15.95" customHeight="1" x14ac:dyDescent="0.2"/>
    <row r="312" ht="15.95" customHeight="1" x14ac:dyDescent="0.2"/>
    <row r="313" ht="15.95" customHeight="1" x14ac:dyDescent="0.2"/>
    <row r="314" ht="15.95" customHeight="1" x14ac:dyDescent="0.2"/>
    <row r="315" ht="15.95" customHeight="1" x14ac:dyDescent="0.2"/>
    <row r="316" ht="15.95" customHeight="1" x14ac:dyDescent="0.2"/>
    <row r="317" ht="15.95" customHeight="1" x14ac:dyDescent="0.2"/>
    <row r="318" ht="15.95" customHeight="1" x14ac:dyDescent="0.2"/>
    <row r="319" ht="15.95" customHeight="1" x14ac:dyDescent="0.2"/>
    <row r="320" ht="15.95" customHeight="1" x14ac:dyDescent="0.2"/>
    <row r="321" ht="15.95" customHeight="1" x14ac:dyDescent="0.2"/>
    <row r="322" ht="15.95" customHeight="1" x14ac:dyDescent="0.2"/>
    <row r="323" ht="15.95" customHeight="1" x14ac:dyDescent="0.2"/>
    <row r="324" ht="15.95" customHeight="1" x14ac:dyDescent="0.2"/>
    <row r="325" ht="15.95" customHeight="1" x14ac:dyDescent="0.2"/>
    <row r="326" ht="15.95" customHeight="1" x14ac:dyDescent="0.2"/>
    <row r="327" ht="15.95" customHeight="1" x14ac:dyDescent="0.2"/>
    <row r="328" ht="15.95" customHeight="1" x14ac:dyDescent="0.2"/>
    <row r="329" ht="15.95" customHeight="1" x14ac:dyDescent="0.2"/>
    <row r="330" ht="15.95" customHeight="1" x14ac:dyDescent="0.2"/>
    <row r="331" ht="15.95" customHeight="1" x14ac:dyDescent="0.2"/>
    <row r="332" ht="15.95" customHeight="1" x14ac:dyDescent="0.2"/>
    <row r="333" ht="15.95" customHeight="1" x14ac:dyDescent="0.2"/>
    <row r="334" ht="15.95" customHeight="1" x14ac:dyDescent="0.2"/>
    <row r="335" ht="15.95" customHeight="1" x14ac:dyDescent="0.2"/>
    <row r="336" ht="15.95" customHeight="1" x14ac:dyDescent="0.2"/>
    <row r="337" ht="15.95" customHeight="1" x14ac:dyDescent="0.2"/>
    <row r="338" ht="15.95" customHeight="1" x14ac:dyDescent="0.2"/>
    <row r="339" ht="15.95" customHeight="1" x14ac:dyDescent="0.2"/>
    <row r="340" ht="15.95" customHeight="1" x14ac:dyDescent="0.2"/>
    <row r="341" ht="15.95" customHeight="1" x14ac:dyDescent="0.2"/>
    <row r="342" ht="15.95" customHeight="1" x14ac:dyDescent="0.2"/>
    <row r="343" ht="15.95" customHeight="1" x14ac:dyDescent="0.2"/>
    <row r="344" ht="15.95" customHeight="1" x14ac:dyDescent="0.2"/>
    <row r="345" ht="15.95" customHeight="1" x14ac:dyDescent="0.2"/>
    <row r="346" ht="15.95" customHeight="1" x14ac:dyDescent="0.2"/>
    <row r="347" ht="15.95" customHeight="1" x14ac:dyDescent="0.2"/>
    <row r="348" ht="15.95" customHeight="1" x14ac:dyDescent="0.2"/>
    <row r="349" ht="15.95" customHeight="1" x14ac:dyDescent="0.2"/>
    <row r="350" ht="15.95" customHeight="1" x14ac:dyDescent="0.2"/>
    <row r="351" ht="15.95" customHeight="1" x14ac:dyDescent="0.2"/>
    <row r="352" ht="15.95" customHeight="1" x14ac:dyDescent="0.2"/>
    <row r="353" ht="15.95" customHeight="1" x14ac:dyDescent="0.2"/>
    <row r="354" ht="15.95" customHeight="1" x14ac:dyDescent="0.2"/>
    <row r="355" ht="15.95" customHeight="1" x14ac:dyDescent="0.2"/>
    <row r="356" ht="15.95" customHeight="1" x14ac:dyDescent="0.2"/>
    <row r="357" ht="15.95" customHeight="1" x14ac:dyDescent="0.2"/>
    <row r="358" ht="15.95" customHeight="1" x14ac:dyDescent="0.2"/>
    <row r="359" ht="15.95" customHeight="1" x14ac:dyDescent="0.2"/>
    <row r="360" ht="15.95" customHeight="1" x14ac:dyDescent="0.2"/>
    <row r="361" ht="15.95" customHeight="1" x14ac:dyDescent="0.2"/>
    <row r="362" ht="15.95" customHeight="1" x14ac:dyDescent="0.2"/>
    <row r="363" ht="15.95" customHeight="1" x14ac:dyDescent="0.2"/>
    <row r="364" ht="15.95" customHeight="1" x14ac:dyDescent="0.2"/>
    <row r="365" ht="15.95" customHeight="1" x14ac:dyDescent="0.2"/>
    <row r="366" ht="15.95" customHeight="1" x14ac:dyDescent="0.2"/>
    <row r="367" ht="15.95" customHeight="1" x14ac:dyDescent="0.2"/>
    <row r="368" ht="15.95" customHeight="1" x14ac:dyDescent="0.2"/>
    <row r="369" ht="15.95" customHeight="1" x14ac:dyDescent="0.2"/>
    <row r="370" ht="15.95" customHeight="1" x14ac:dyDescent="0.2"/>
    <row r="371" ht="15.95" customHeight="1" x14ac:dyDescent="0.2"/>
    <row r="372" ht="15.95" customHeight="1" x14ac:dyDescent="0.2"/>
    <row r="373" ht="15.95" customHeight="1" x14ac:dyDescent="0.2"/>
    <row r="374" ht="15.95" customHeight="1" x14ac:dyDescent="0.2"/>
    <row r="375" ht="15.95" customHeight="1" x14ac:dyDescent="0.2"/>
    <row r="376" ht="15.95" customHeight="1" x14ac:dyDescent="0.2"/>
    <row r="377" ht="15.95" customHeight="1" x14ac:dyDescent="0.2"/>
    <row r="378" ht="15.95" customHeight="1" x14ac:dyDescent="0.2"/>
    <row r="379" ht="15.95" customHeight="1" x14ac:dyDescent="0.2"/>
    <row r="380" ht="15.95" customHeight="1" x14ac:dyDescent="0.2"/>
    <row r="381" ht="15.95" customHeight="1" x14ac:dyDescent="0.2"/>
    <row r="382" ht="15.95" customHeight="1" x14ac:dyDescent="0.2"/>
    <row r="383" ht="15.95" customHeight="1" x14ac:dyDescent="0.2"/>
    <row r="384" ht="15.95" customHeight="1" x14ac:dyDescent="0.2"/>
    <row r="385" ht="15.95" customHeight="1" x14ac:dyDescent="0.2"/>
    <row r="386" ht="15.95" customHeight="1" x14ac:dyDescent="0.2"/>
    <row r="387" ht="15.95" customHeight="1" x14ac:dyDescent="0.2"/>
    <row r="388" ht="15.95" customHeight="1" x14ac:dyDescent="0.2"/>
    <row r="389" ht="15.95" customHeight="1" x14ac:dyDescent="0.2"/>
    <row r="390" ht="15.95" customHeight="1" x14ac:dyDescent="0.2"/>
    <row r="391" ht="15.95" customHeight="1" x14ac:dyDescent="0.2"/>
    <row r="392" ht="15.95" customHeight="1" x14ac:dyDescent="0.2"/>
    <row r="393" ht="15.95" customHeight="1" x14ac:dyDescent="0.2"/>
    <row r="394" ht="15.95" customHeight="1" x14ac:dyDescent="0.2"/>
    <row r="395" ht="15.95" customHeight="1" x14ac:dyDescent="0.2"/>
    <row r="396" ht="15.95" customHeight="1" x14ac:dyDescent="0.2"/>
    <row r="397" ht="15.95" customHeight="1" x14ac:dyDescent="0.2"/>
    <row r="398" ht="15.95" customHeight="1" x14ac:dyDescent="0.2"/>
    <row r="399" ht="15.95" customHeight="1" x14ac:dyDescent="0.2"/>
    <row r="400" ht="15.95" customHeight="1" x14ac:dyDescent="0.2"/>
    <row r="401" ht="15.95" customHeight="1" x14ac:dyDescent="0.2"/>
    <row r="402" ht="15.95" customHeight="1" x14ac:dyDescent="0.2"/>
    <row r="403" ht="15.95" customHeight="1" x14ac:dyDescent="0.2"/>
    <row r="404" ht="15.95" customHeight="1" x14ac:dyDescent="0.2"/>
    <row r="405" ht="15.95" customHeight="1" x14ac:dyDescent="0.2"/>
    <row r="406" ht="15.95" customHeight="1" x14ac:dyDescent="0.2"/>
    <row r="407" ht="15.95" customHeight="1" x14ac:dyDescent="0.2"/>
    <row r="408" ht="15.95" customHeight="1" x14ac:dyDescent="0.2"/>
    <row r="409" ht="15.95" customHeight="1" x14ac:dyDescent="0.2"/>
    <row r="410" ht="15.95" customHeight="1" x14ac:dyDescent="0.2"/>
    <row r="411" ht="15.95" customHeight="1" x14ac:dyDescent="0.2"/>
    <row r="412" ht="15.95" customHeight="1" x14ac:dyDescent="0.2"/>
    <row r="413" ht="15.95" customHeight="1" x14ac:dyDescent="0.2"/>
    <row r="414" ht="15.95" customHeight="1" x14ac:dyDescent="0.2"/>
    <row r="415" ht="15.95" customHeight="1" x14ac:dyDescent="0.2"/>
    <row r="416" ht="15.95" customHeight="1" x14ac:dyDescent="0.2"/>
  </sheetData>
  <sheetProtection algorithmName="SHA-512" hashValue="5UDoOw9NCV4FyKXwyPTJCh39YEIy7MekzAH86hHqfPlfpIpvYtQmWDzbkCxCLqfEcp9GDMZAcIT3HpXjlRrRAQ==" saltValue="xFvVBvWrC24lXAxceUnAvw==" spinCount="100000" sheet="1" objects="1" scenarios="1" selectLockedCells="1"/>
  <mergeCells count="24">
    <mergeCell ref="C28:C35"/>
    <mergeCell ref="D12:D19"/>
    <mergeCell ref="E12:E19"/>
    <mergeCell ref="F12:F19"/>
    <mergeCell ref="C20:C27"/>
    <mergeCell ref="D20:D27"/>
    <mergeCell ref="E20:E27"/>
    <mergeCell ref="F20:F27"/>
    <mergeCell ref="AG2:AJ2"/>
    <mergeCell ref="AG3:AJ3"/>
    <mergeCell ref="AG7:AJ7"/>
    <mergeCell ref="D28:D35"/>
    <mergeCell ref="E28:E35"/>
    <mergeCell ref="F28:F35"/>
    <mergeCell ref="AD2:AF2"/>
    <mergeCell ref="AD3:AF3"/>
    <mergeCell ref="B7:D7"/>
    <mergeCell ref="E7:F7"/>
    <mergeCell ref="G7:H7"/>
    <mergeCell ref="J7:U7"/>
    <mergeCell ref="V7:AC7"/>
    <mergeCell ref="AD7:AF7"/>
    <mergeCell ref="B12:B35"/>
    <mergeCell ref="C12:C19"/>
  </mergeCells>
  <pageMargins left="0.7" right="0.7" top="0.75" bottom="0.75" header="0.3" footer="0.3"/>
  <pageSetup paperSize="9" scale="19" fitToHeight="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DD38-8ACB-4D72-A98A-1171247BA580}">
  <sheetPr codeName="Tabelle10"/>
  <dimension ref="B6:D41"/>
  <sheetViews>
    <sheetView showGridLines="0" zoomScaleNormal="100" workbookViewId="0">
      <selection activeCell="F18" sqref="F18"/>
    </sheetView>
  </sheetViews>
  <sheetFormatPr baseColWidth="10" defaultRowHeight="15.95" customHeight="1" x14ac:dyDescent="0.25"/>
  <cols>
    <col min="1" max="1" width="3.5703125" customWidth="1"/>
    <col min="2" max="2" width="15.5703125" customWidth="1"/>
    <col min="3" max="3" width="25.5703125" customWidth="1"/>
    <col min="4" max="4" width="149.5703125" customWidth="1"/>
  </cols>
  <sheetData>
    <row r="6" spans="2:4" ht="15.95" customHeight="1" x14ac:dyDescent="0.25">
      <c r="B6" s="11"/>
      <c r="C6" s="11"/>
      <c r="D6" s="11"/>
    </row>
    <row r="7" spans="2:4" ht="15.95" customHeight="1" x14ac:dyDescent="0.25">
      <c r="B7" s="101" t="s">
        <v>197</v>
      </c>
      <c r="C7" s="11"/>
      <c r="D7" s="11"/>
    </row>
    <row r="8" spans="2:4" ht="15.95" customHeight="1" x14ac:dyDescent="0.25">
      <c r="B8" s="209" t="s">
        <v>198</v>
      </c>
      <c r="C8" s="209" t="s">
        <v>199</v>
      </c>
      <c r="D8" s="209" t="s">
        <v>200</v>
      </c>
    </row>
    <row r="9" spans="2:4" ht="15.95" customHeight="1" x14ac:dyDescent="0.25">
      <c r="B9" s="138"/>
      <c r="C9" s="138"/>
      <c r="D9" s="138"/>
    </row>
    <row r="10" spans="2:4" ht="15.95" customHeight="1" x14ac:dyDescent="0.25">
      <c r="B10" s="138"/>
      <c r="C10" s="138"/>
      <c r="D10" s="138"/>
    </row>
    <row r="11" spans="2:4" ht="15.95" customHeight="1" x14ac:dyDescent="0.25">
      <c r="B11" s="138"/>
      <c r="C11" s="138"/>
      <c r="D11" s="138"/>
    </row>
    <row r="12" spans="2:4" ht="15.95" customHeight="1" x14ac:dyDescent="0.25">
      <c r="B12" s="138"/>
      <c r="C12" s="138"/>
      <c r="D12" s="138"/>
    </row>
    <row r="13" spans="2:4" ht="15.95" customHeight="1" x14ac:dyDescent="0.25">
      <c r="B13" s="138"/>
      <c r="C13" s="138"/>
      <c r="D13" s="138"/>
    </row>
    <row r="14" spans="2:4" ht="15.95" customHeight="1" x14ac:dyDescent="0.25">
      <c r="B14" s="138"/>
      <c r="C14" s="138"/>
      <c r="D14" s="138"/>
    </row>
    <row r="15" spans="2:4" ht="15.95" customHeight="1" x14ac:dyDescent="0.25">
      <c r="B15" s="138"/>
      <c r="C15" s="138"/>
      <c r="D15" s="138"/>
    </row>
    <row r="16" spans="2:4" ht="15.95" customHeight="1" x14ac:dyDescent="0.25">
      <c r="B16" s="138"/>
      <c r="C16" s="138"/>
      <c r="D16" s="138"/>
    </row>
    <row r="17" spans="2:4" ht="15.95" customHeight="1" x14ac:dyDescent="0.25">
      <c r="B17" s="138"/>
      <c r="C17" s="138"/>
      <c r="D17" s="138"/>
    </row>
    <row r="18" spans="2:4" ht="15.95" customHeight="1" x14ac:dyDescent="0.25">
      <c r="B18" s="138"/>
      <c r="C18" s="138"/>
      <c r="D18" s="138"/>
    </row>
    <row r="19" spans="2:4" ht="15.95" customHeight="1" x14ac:dyDescent="0.25">
      <c r="B19" s="138"/>
      <c r="C19" s="138"/>
      <c r="D19" s="138"/>
    </row>
    <row r="20" spans="2:4" ht="15.95" customHeight="1" x14ac:dyDescent="0.25">
      <c r="B20" s="138"/>
      <c r="C20" s="138"/>
      <c r="D20" s="138"/>
    </row>
    <row r="21" spans="2:4" ht="15.95" customHeight="1" x14ac:dyDescent="0.25">
      <c r="B21" s="138"/>
      <c r="C21" s="138"/>
      <c r="D21" s="138"/>
    </row>
    <row r="22" spans="2:4" ht="15.95" customHeight="1" x14ac:dyDescent="0.25">
      <c r="B22" s="138"/>
      <c r="C22" s="138"/>
      <c r="D22" s="138"/>
    </row>
    <row r="23" spans="2:4" ht="15.95" customHeight="1" x14ac:dyDescent="0.25">
      <c r="B23" s="138"/>
      <c r="C23" s="138"/>
      <c r="D23" s="138"/>
    </row>
    <row r="24" spans="2:4" ht="15.95" customHeight="1" x14ac:dyDescent="0.25">
      <c r="B24" s="138"/>
      <c r="C24" s="138"/>
      <c r="D24" s="138"/>
    </row>
    <row r="25" spans="2:4" ht="15.95" customHeight="1" x14ac:dyDescent="0.25">
      <c r="B25" s="138"/>
      <c r="C25" s="138"/>
      <c r="D25" s="138"/>
    </row>
    <row r="26" spans="2:4" ht="15.95" customHeight="1" x14ac:dyDescent="0.25">
      <c r="B26" s="138"/>
      <c r="C26" s="138"/>
      <c r="D26" s="138"/>
    </row>
    <row r="27" spans="2:4" ht="15.95" customHeight="1" x14ac:dyDescent="0.25">
      <c r="B27" s="138"/>
      <c r="C27" s="138"/>
      <c r="D27" s="138"/>
    </row>
    <row r="28" spans="2:4" ht="15.95" customHeight="1" x14ac:dyDescent="0.25">
      <c r="B28" s="138"/>
      <c r="C28" s="138"/>
      <c r="D28" s="138"/>
    </row>
    <row r="29" spans="2:4" ht="15.95" customHeight="1" x14ac:dyDescent="0.25">
      <c r="B29" s="138"/>
      <c r="C29" s="138"/>
      <c r="D29" s="138"/>
    </row>
    <row r="30" spans="2:4" ht="15.95" customHeight="1" x14ac:dyDescent="0.25">
      <c r="B30" s="138"/>
      <c r="C30" s="138"/>
      <c r="D30" s="138"/>
    </row>
    <row r="31" spans="2:4" ht="15.95" customHeight="1" x14ac:dyDescent="0.25">
      <c r="B31" s="138"/>
      <c r="C31" s="138"/>
      <c r="D31" s="138"/>
    </row>
    <row r="32" spans="2:4" ht="15.95" customHeight="1" x14ac:dyDescent="0.25">
      <c r="B32" s="138"/>
      <c r="C32" s="138"/>
      <c r="D32" s="138"/>
    </row>
    <row r="33" spans="2:4" ht="15.95" customHeight="1" x14ac:dyDescent="0.25">
      <c r="B33" s="138"/>
      <c r="C33" s="138"/>
      <c r="D33" s="138"/>
    </row>
    <row r="34" spans="2:4" ht="15.95" customHeight="1" x14ac:dyDescent="0.25">
      <c r="B34" s="138"/>
      <c r="C34" s="138"/>
      <c r="D34" s="138"/>
    </row>
    <row r="35" spans="2:4" ht="15.95" customHeight="1" x14ac:dyDescent="0.25">
      <c r="B35" s="138"/>
      <c r="C35" s="138"/>
      <c r="D35" s="138"/>
    </row>
    <row r="36" spans="2:4" ht="15.95" customHeight="1" x14ac:dyDescent="0.25">
      <c r="B36" s="138"/>
      <c r="C36" s="138"/>
      <c r="D36" s="138"/>
    </row>
    <row r="37" spans="2:4" ht="15.95" customHeight="1" x14ac:dyDescent="0.25">
      <c r="B37" s="138"/>
      <c r="C37" s="138"/>
      <c r="D37" s="138"/>
    </row>
    <row r="38" spans="2:4" ht="15.95" customHeight="1" x14ac:dyDescent="0.25">
      <c r="B38" s="138"/>
      <c r="C38" s="138"/>
      <c r="D38" s="138"/>
    </row>
    <row r="39" spans="2:4" ht="15.95" customHeight="1" x14ac:dyDescent="0.25">
      <c r="B39" s="138"/>
      <c r="C39" s="138"/>
      <c r="D39" s="138"/>
    </row>
    <row r="40" spans="2:4" ht="15.95" customHeight="1" x14ac:dyDescent="0.25">
      <c r="B40" s="138"/>
      <c r="C40" s="138"/>
      <c r="D40" s="138"/>
    </row>
    <row r="41" spans="2:4" ht="15.95" customHeight="1" x14ac:dyDescent="0.25">
      <c r="B41" s="138"/>
      <c r="C41" s="138"/>
      <c r="D41" s="138"/>
    </row>
  </sheetData>
  <sheetProtection selectLockedCells="1"/>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FF0000"/>
  </sheetPr>
  <dimension ref="B3:B39"/>
  <sheetViews>
    <sheetView zoomScaleNormal="100" workbookViewId="0">
      <selection activeCell="B34" sqref="B34"/>
    </sheetView>
  </sheetViews>
  <sheetFormatPr baseColWidth="10" defaultColWidth="11.42578125" defaultRowHeight="15" x14ac:dyDescent="0.25"/>
  <cols>
    <col min="1" max="1" width="3.5703125" style="3" customWidth="1"/>
    <col min="2" max="2" width="50.5703125" style="3" customWidth="1"/>
    <col min="3" max="3" width="100.5703125" style="3" customWidth="1"/>
    <col min="4" max="16384" width="11.42578125" style="3"/>
  </cols>
  <sheetData>
    <row r="3" spans="2:2" x14ac:dyDescent="0.25">
      <c r="B3" s="3" t="s">
        <v>15</v>
      </c>
    </row>
    <row r="4" spans="2:2" x14ac:dyDescent="0.25">
      <c r="B4" s="3" t="s">
        <v>192</v>
      </c>
    </row>
    <row r="5" spans="2:2" ht="30" x14ac:dyDescent="0.25">
      <c r="B5" s="3" t="s">
        <v>193</v>
      </c>
    </row>
    <row r="6" spans="2:2" ht="30" x14ac:dyDescent="0.25">
      <c r="B6" s="3" t="s">
        <v>252</v>
      </c>
    </row>
    <row r="7" spans="2:2" x14ac:dyDescent="0.25">
      <c r="B7" s="3" t="s">
        <v>194</v>
      </c>
    </row>
    <row r="8" spans="2:2" x14ac:dyDescent="0.25">
      <c r="B8" s="3" t="s">
        <v>195</v>
      </c>
    </row>
    <row r="9" spans="2:2" x14ac:dyDescent="0.25">
      <c r="B9" s="3" t="s">
        <v>196</v>
      </c>
    </row>
    <row r="13" spans="2:2" x14ac:dyDescent="0.25">
      <c r="B13" s="3" t="s">
        <v>16</v>
      </c>
    </row>
    <row r="14" spans="2:2" x14ac:dyDescent="0.25">
      <c r="B14" s="3" t="s">
        <v>24</v>
      </c>
    </row>
    <row r="15" spans="2:2" x14ac:dyDescent="0.25">
      <c r="B15" s="3" t="s">
        <v>17</v>
      </c>
    </row>
    <row r="16" spans="2:2" x14ac:dyDescent="0.25">
      <c r="B16" s="3" t="s">
        <v>25</v>
      </c>
    </row>
    <row r="17" spans="2:2" x14ac:dyDescent="0.25">
      <c r="B17" s="3" t="s">
        <v>18</v>
      </c>
    </row>
    <row r="21" spans="2:2" x14ac:dyDescent="0.25">
      <c r="B21" s="3" t="s">
        <v>192</v>
      </c>
    </row>
    <row r="22" spans="2:2" x14ac:dyDescent="0.25">
      <c r="B22" s="3" t="s">
        <v>27</v>
      </c>
    </row>
    <row r="23" spans="2:2" x14ac:dyDescent="0.25">
      <c r="B23" s="3" t="s">
        <v>52</v>
      </c>
    </row>
    <row r="24" spans="2:2" x14ac:dyDescent="0.25">
      <c r="B24" s="3" t="s">
        <v>53</v>
      </c>
    </row>
    <row r="27" spans="2:2" x14ac:dyDescent="0.25">
      <c r="B27" s="3" t="s">
        <v>192</v>
      </c>
    </row>
    <row r="28" spans="2:2" x14ac:dyDescent="0.25">
      <c r="B28" s="3" t="s">
        <v>150</v>
      </c>
    </row>
    <row r="29" spans="2:2" x14ac:dyDescent="0.25">
      <c r="B29" s="3" t="s">
        <v>151</v>
      </c>
    </row>
    <row r="33" spans="2:2" x14ac:dyDescent="0.25">
      <c r="B33" s="3" t="s">
        <v>55</v>
      </c>
    </row>
    <row r="34" spans="2:2" x14ac:dyDescent="0.25">
      <c r="B34" s="3" t="s">
        <v>251</v>
      </c>
    </row>
    <row r="38" spans="2:2" x14ac:dyDescent="0.25">
      <c r="B38" s="3" t="s">
        <v>56</v>
      </c>
    </row>
    <row r="39" spans="2:2" x14ac:dyDescent="0.25">
      <c r="B39" s="3" t="s">
        <v>57</v>
      </c>
    </row>
  </sheetData>
  <pageMargins left="0.59055118110236227" right="0.59055118110236227" top="1.3779527559055118" bottom="1.5748031496062993" header="0.31496062992125984" footer="0.31496062992125984"/>
  <pageSetup paperSize="9" orientation="portrait" verticalDpi="4294967295" r:id="rId1"/>
  <headerFooter>
    <oddHeader>&amp;L&amp;"-,Fett"&amp;12
&amp;18Dok 1&amp;16
&amp;12Antragsteller
&amp;C&amp;"Arial,Fett"&amp;12
&amp;"Arial,Standard"Zertifizierungsantrag Hersteller/Lieferanten
&amp;R&amp;G</oddHeader>
    <oddFooter>&amp;LKooperationspartner:
&amp;C&amp;G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0E298-E522-4350-91CE-A2C795F0CBCC}">
  <sheetPr>
    <tabColor rgb="FFFF0000"/>
  </sheetPr>
  <dimension ref="B7:E23"/>
  <sheetViews>
    <sheetView showGridLines="0" zoomScaleNormal="100" workbookViewId="0">
      <selection activeCell="J27" sqref="J27"/>
    </sheetView>
  </sheetViews>
  <sheetFormatPr baseColWidth="10" defaultColWidth="11.42578125" defaultRowHeight="15.95" customHeight="1" x14ac:dyDescent="0.25"/>
  <cols>
    <col min="1" max="1" width="3.5703125" style="1" customWidth="1"/>
    <col min="2" max="2" width="35.5703125" style="1" customWidth="1"/>
    <col min="3" max="3" width="13.5703125" style="1" customWidth="1"/>
    <col min="4" max="4" width="26.5703125" style="1" customWidth="1"/>
    <col min="5" max="5" width="15.5703125" style="1" customWidth="1"/>
    <col min="6" max="16384" width="11.42578125" style="1"/>
  </cols>
  <sheetData>
    <row r="7" spans="2:5" ht="15.95" customHeight="1" x14ac:dyDescent="0.25">
      <c r="B7" s="101" t="s">
        <v>58</v>
      </c>
    </row>
    <row r="8" spans="2:5" ht="15.95" customHeight="1" x14ac:dyDescent="0.25">
      <c r="B8" s="102" t="s">
        <v>23</v>
      </c>
      <c r="C8" s="144" t="s">
        <v>7</v>
      </c>
      <c r="D8" s="140" t="s">
        <v>63</v>
      </c>
      <c r="E8" s="122" t="s">
        <v>7</v>
      </c>
    </row>
    <row r="9" spans="2:5" s="2" customFormat="1" ht="99.2" customHeight="1" x14ac:dyDescent="0.25">
      <c r="B9" s="103" t="s">
        <v>19</v>
      </c>
      <c r="C9" s="145" t="s">
        <v>26</v>
      </c>
      <c r="D9" s="141" t="s">
        <v>64</v>
      </c>
      <c r="E9" s="5" t="s">
        <v>3</v>
      </c>
    </row>
    <row r="10" spans="2:5" s="4" customFormat="1" ht="19.7" customHeight="1" x14ac:dyDescent="0.25">
      <c r="B10" s="116" t="s">
        <v>7</v>
      </c>
      <c r="C10" s="14" t="s">
        <v>7</v>
      </c>
      <c r="D10" s="99" t="s">
        <v>54</v>
      </c>
      <c r="E10" s="6" t="s">
        <v>5</v>
      </c>
    </row>
    <row r="11" spans="2:5" ht="15.95" customHeight="1" x14ac:dyDescent="0.25">
      <c r="B11" s="97"/>
      <c r="C11" s="146" t="s">
        <v>24</v>
      </c>
      <c r="D11" s="147"/>
      <c r="E11" s="7">
        <f t="shared" ref="E11:E23" si="0">D11*0.3</f>
        <v>0</v>
      </c>
    </row>
    <row r="12" spans="2:5" ht="15.95" customHeight="1" x14ac:dyDescent="0.25">
      <c r="B12" s="97"/>
      <c r="C12" s="146" t="s">
        <v>24</v>
      </c>
      <c r="D12" s="147"/>
      <c r="E12" s="7">
        <f t="shared" si="0"/>
        <v>0</v>
      </c>
    </row>
    <row r="13" spans="2:5" ht="15.95" customHeight="1" x14ac:dyDescent="0.25">
      <c r="B13" s="97"/>
      <c r="C13" s="146" t="s">
        <v>24</v>
      </c>
      <c r="D13" s="147"/>
      <c r="E13" s="7">
        <f t="shared" si="0"/>
        <v>0</v>
      </c>
    </row>
    <row r="14" spans="2:5" ht="15.95" customHeight="1" x14ac:dyDescent="0.25">
      <c r="B14" s="97"/>
      <c r="C14" s="146" t="s">
        <v>24</v>
      </c>
      <c r="D14" s="147"/>
      <c r="E14" s="7">
        <f t="shared" si="0"/>
        <v>0</v>
      </c>
    </row>
    <row r="15" spans="2:5" ht="15.95" customHeight="1" x14ac:dyDescent="0.25">
      <c r="B15" s="97"/>
      <c r="C15" s="146" t="s">
        <v>24</v>
      </c>
      <c r="D15" s="147"/>
      <c r="E15" s="7">
        <f t="shared" si="0"/>
        <v>0</v>
      </c>
    </row>
    <row r="16" spans="2:5" ht="15.95" customHeight="1" x14ac:dyDescent="0.25">
      <c r="B16" s="97"/>
      <c r="C16" s="146" t="s">
        <v>24</v>
      </c>
      <c r="D16" s="147"/>
      <c r="E16" s="7">
        <f t="shared" si="0"/>
        <v>0</v>
      </c>
    </row>
    <row r="17" spans="2:5" ht="15.95" customHeight="1" x14ac:dyDescent="0.25">
      <c r="B17" s="97"/>
      <c r="C17" s="146" t="s">
        <v>24</v>
      </c>
      <c r="D17" s="147"/>
      <c r="E17" s="7">
        <f t="shared" si="0"/>
        <v>0</v>
      </c>
    </row>
    <row r="18" spans="2:5" ht="15.95" customHeight="1" x14ac:dyDescent="0.25">
      <c r="B18" s="97"/>
      <c r="C18" s="146" t="s">
        <v>24</v>
      </c>
      <c r="D18" s="147"/>
      <c r="E18" s="7">
        <f t="shared" si="0"/>
        <v>0</v>
      </c>
    </row>
    <row r="19" spans="2:5" ht="15.95" customHeight="1" x14ac:dyDescent="0.25">
      <c r="B19" s="97"/>
      <c r="C19" s="146" t="s">
        <v>24</v>
      </c>
      <c r="D19" s="147"/>
      <c r="E19" s="7">
        <f t="shared" si="0"/>
        <v>0</v>
      </c>
    </row>
    <row r="20" spans="2:5" ht="15.95" customHeight="1" x14ac:dyDescent="0.25">
      <c r="B20" s="97"/>
      <c r="C20" s="146" t="s">
        <v>24</v>
      </c>
      <c r="D20" s="147"/>
      <c r="E20" s="7">
        <f t="shared" si="0"/>
        <v>0</v>
      </c>
    </row>
    <row r="21" spans="2:5" ht="15.95" customHeight="1" x14ac:dyDescent="0.25">
      <c r="B21" s="97"/>
      <c r="C21" s="146" t="s">
        <v>24</v>
      </c>
      <c r="D21" s="147"/>
      <c r="E21" s="7">
        <f t="shared" si="0"/>
        <v>0</v>
      </c>
    </row>
    <row r="22" spans="2:5" ht="15.95" customHeight="1" x14ac:dyDescent="0.25">
      <c r="B22" s="97"/>
      <c r="C22" s="146" t="s">
        <v>24</v>
      </c>
      <c r="D22" s="147"/>
      <c r="E22" s="7">
        <f t="shared" si="0"/>
        <v>0</v>
      </c>
    </row>
    <row r="23" spans="2:5" ht="15.95" customHeight="1" x14ac:dyDescent="0.25">
      <c r="B23" s="97"/>
      <c r="C23" s="146" t="s">
        <v>24</v>
      </c>
      <c r="D23" s="147"/>
      <c r="E23" s="7">
        <f t="shared" si="0"/>
        <v>0</v>
      </c>
    </row>
  </sheetData>
  <dataValidations count="1">
    <dataValidation type="whole" operator="greaterThan" allowBlank="1" showInputMessage="1" showErrorMessage="1" sqref="D11:D23" xr:uid="{4E82F94B-F249-41B4-B463-C7FD218F6041}">
      <formula1>0</formula1>
    </dataValidation>
  </dataValidations>
  <pageMargins left="0.59055118110236227" right="0.59055118110236227" top="1.3779527559055118" bottom="1.5748031496062993" header="0.31496062992125984" footer="0.31496062992125984"/>
  <pageSetup paperSize="9" orientation="landscape" verticalDpi="4294967295" r:id="rId1"/>
  <headerFooter>
    <oddHeader>&amp;L&amp;"-,Fett"&amp;12
&amp;A&amp;C&amp;"-,Fett"&amp;12
&amp;"-,Standard"Zertifizierungsantrag Hersteller/Lieferanten
&amp;R&amp;G</oddHeader>
    <oddFooter>&amp;LKooperationspartner:
&amp;C&amp;G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0851-C578-4BFA-9598-E04892EB930C}">
  <sheetPr>
    <tabColor rgb="FFFFFF00"/>
    <pageSetUpPr fitToPage="1"/>
  </sheetPr>
  <dimension ref="B1:AO428"/>
  <sheetViews>
    <sheetView showGridLines="0" zoomScaleNormal="100" workbookViewId="0">
      <pane ySplit="11" topLeftCell="A12" activePane="bottomLeft" state="frozen"/>
      <selection pane="bottomLeft" activeCell="D11" sqref="D11"/>
    </sheetView>
  </sheetViews>
  <sheetFormatPr baseColWidth="10" defaultColWidth="11.42578125" defaultRowHeight="12.75" x14ac:dyDescent="0.2"/>
  <cols>
    <col min="1" max="1" width="3.5703125" style="31" customWidth="1"/>
    <col min="2" max="2" width="10.85546875" style="31" customWidth="1"/>
    <col min="3" max="3" width="4.5703125" style="31" customWidth="1"/>
    <col min="4" max="4" width="11.42578125" style="31"/>
    <col min="5" max="7" width="12.5703125" style="31" customWidth="1"/>
    <col min="8" max="8" width="38.42578125" style="31" bestFit="1" customWidth="1"/>
    <col min="9" max="9" width="65.42578125" style="31" hidden="1" customWidth="1"/>
    <col min="10" max="20" width="4.5703125" style="32" customWidth="1"/>
    <col min="21" max="21" width="4.5703125" style="33" customWidth="1"/>
    <col min="22" max="41" width="4.5703125" style="32" customWidth="1"/>
    <col min="42" max="16384" width="11.42578125" style="31"/>
  </cols>
  <sheetData>
    <row r="1" spans="2:41" ht="15.95" customHeight="1" x14ac:dyDescent="0.2"/>
    <row r="2" spans="2:41" ht="15.95" customHeight="1" x14ac:dyDescent="0.2">
      <c r="B2" s="30"/>
      <c r="C2" s="30"/>
      <c r="AG2" s="268" t="s">
        <v>31</v>
      </c>
      <c r="AH2" s="269"/>
      <c r="AI2" s="269"/>
      <c r="AJ2" s="270"/>
      <c r="AK2" s="262"/>
      <c r="AL2" s="263"/>
      <c r="AM2" s="263"/>
      <c r="AN2" s="263"/>
      <c r="AO2" s="264"/>
    </row>
    <row r="3" spans="2:41" ht="15.95" customHeight="1" x14ac:dyDescent="0.2">
      <c r="B3" s="30"/>
      <c r="C3" s="30"/>
      <c r="AG3" s="268" t="s">
        <v>32</v>
      </c>
      <c r="AH3" s="269"/>
      <c r="AI3" s="269"/>
      <c r="AJ3" s="270"/>
      <c r="AK3" s="265"/>
      <c r="AL3" s="266"/>
      <c r="AM3" s="266"/>
      <c r="AN3" s="266"/>
      <c r="AO3" s="267"/>
    </row>
    <row r="4" spans="2:41" ht="15.95" customHeight="1" x14ac:dyDescent="0.2">
      <c r="B4" s="30"/>
      <c r="C4" s="30"/>
    </row>
    <row r="5" spans="2:41" ht="15.95" customHeight="1" x14ac:dyDescent="0.2">
      <c r="B5" s="30" t="s">
        <v>66</v>
      </c>
      <c r="C5" s="30"/>
      <c r="AD5" s="33"/>
      <c r="AE5" s="33"/>
      <c r="AF5" s="33"/>
    </row>
    <row r="6" spans="2:41" ht="15.95" customHeight="1" thickBot="1" x14ac:dyDescent="0.25"/>
    <row r="7" spans="2:41" s="30" customFormat="1" ht="30" customHeight="1" thickBot="1" x14ac:dyDescent="0.25">
      <c r="B7" s="271" t="s">
        <v>33</v>
      </c>
      <c r="C7" s="272"/>
      <c r="D7" s="273"/>
      <c r="E7" s="274" t="s">
        <v>34</v>
      </c>
      <c r="F7" s="275"/>
      <c r="G7" s="276" t="s">
        <v>35</v>
      </c>
      <c r="H7" s="277"/>
      <c r="I7" s="167" t="s">
        <v>36</v>
      </c>
      <c r="J7" s="278" t="s">
        <v>37</v>
      </c>
      <c r="K7" s="279"/>
      <c r="L7" s="279"/>
      <c r="M7" s="279"/>
      <c r="N7" s="279"/>
      <c r="O7" s="279"/>
      <c r="P7" s="279"/>
      <c r="Q7" s="279"/>
      <c r="R7" s="279"/>
      <c r="S7" s="279"/>
      <c r="T7" s="279"/>
      <c r="U7" s="280"/>
      <c r="V7" s="281" t="s">
        <v>38</v>
      </c>
      <c r="W7" s="279"/>
      <c r="X7" s="279"/>
      <c r="Y7" s="279"/>
      <c r="Z7" s="279"/>
      <c r="AA7" s="279"/>
      <c r="AB7" s="279"/>
      <c r="AC7" s="279"/>
      <c r="AD7" s="279"/>
      <c r="AE7" s="279"/>
      <c r="AF7" s="279"/>
      <c r="AG7" s="280"/>
      <c r="AH7" s="259" t="s">
        <v>250</v>
      </c>
      <c r="AI7" s="260"/>
      <c r="AJ7" s="260"/>
      <c r="AK7" s="261"/>
      <c r="AL7" s="259" t="s">
        <v>51</v>
      </c>
      <c r="AM7" s="260"/>
      <c r="AN7" s="260"/>
      <c r="AO7" s="261"/>
    </row>
    <row r="8" spans="2:41" ht="146.1" customHeight="1" thickBot="1" x14ac:dyDescent="0.25">
      <c r="B8" s="168" t="s">
        <v>39</v>
      </c>
      <c r="C8" s="168"/>
      <c r="D8" s="169" t="s">
        <v>40</v>
      </c>
      <c r="E8" s="170" t="s">
        <v>41</v>
      </c>
      <c r="F8" s="170" t="s">
        <v>42</v>
      </c>
      <c r="G8" s="171" t="s">
        <v>43</v>
      </c>
      <c r="H8" s="172" t="s">
        <v>44</v>
      </c>
      <c r="I8" s="170"/>
      <c r="J8" s="40" t="s">
        <v>45</v>
      </c>
      <c r="K8" s="41" t="s">
        <v>46</v>
      </c>
      <c r="L8" s="41" t="s">
        <v>46</v>
      </c>
      <c r="M8" s="41" t="s">
        <v>46</v>
      </c>
      <c r="N8" s="41" t="s">
        <v>46</v>
      </c>
      <c r="O8" s="41" t="s">
        <v>46</v>
      </c>
      <c r="P8" s="41" t="s">
        <v>46</v>
      </c>
      <c r="Q8" s="41" t="s">
        <v>46</v>
      </c>
      <c r="R8" s="41" t="s">
        <v>46</v>
      </c>
      <c r="S8" s="41" t="s">
        <v>46</v>
      </c>
      <c r="T8" s="41" t="s">
        <v>46</v>
      </c>
      <c r="U8" s="41" t="s">
        <v>46</v>
      </c>
      <c r="V8" s="40" t="s">
        <v>45</v>
      </c>
      <c r="W8" s="41" t="s">
        <v>46</v>
      </c>
      <c r="X8" s="41" t="s">
        <v>46</v>
      </c>
      <c r="Y8" s="41" t="s">
        <v>46</v>
      </c>
      <c r="Z8" s="41" t="s">
        <v>46</v>
      </c>
      <c r="AA8" s="41" t="s">
        <v>46</v>
      </c>
      <c r="AB8" s="41" t="s">
        <v>46</v>
      </c>
      <c r="AC8" s="41" t="s">
        <v>46</v>
      </c>
      <c r="AD8" s="41" t="s">
        <v>46</v>
      </c>
      <c r="AE8" s="41" t="s">
        <v>46</v>
      </c>
      <c r="AF8" s="41" t="s">
        <v>46</v>
      </c>
      <c r="AG8" s="42" t="s">
        <v>46</v>
      </c>
      <c r="AH8" s="43" t="s">
        <v>46</v>
      </c>
      <c r="AI8" s="41" t="s">
        <v>46</v>
      </c>
      <c r="AJ8" s="41" t="s">
        <v>46</v>
      </c>
      <c r="AK8" s="42" t="s">
        <v>46</v>
      </c>
      <c r="AL8" s="43" t="s">
        <v>46</v>
      </c>
      <c r="AM8" s="41" t="s">
        <v>46</v>
      </c>
      <c r="AN8" s="41" t="s">
        <v>46</v>
      </c>
      <c r="AO8" s="42" t="s">
        <v>46</v>
      </c>
    </row>
    <row r="9" spans="2:41" ht="33.950000000000003" customHeight="1" thickBot="1" x14ac:dyDescent="0.25">
      <c r="B9" s="60"/>
      <c r="C9" s="60"/>
      <c r="D9" s="173"/>
      <c r="E9" s="174"/>
      <c r="F9" s="174"/>
      <c r="G9" s="175"/>
      <c r="H9" s="176"/>
      <c r="I9" s="174"/>
      <c r="J9" s="49">
        <v>0</v>
      </c>
      <c r="K9" s="50">
        <v>1</v>
      </c>
      <c r="L9" s="50">
        <v>2</v>
      </c>
      <c r="M9" s="50">
        <v>3</v>
      </c>
      <c r="N9" s="50">
        <v>4</v>
      </c>
      <c r="O9" s="50">
        <v>5</v>
      </c>
      <c r="P9" s="50">
        <v>6</v>
      </c>
      <c r="Q9" s="50">
        <v>7</v>
      </c>
      <c r="R9" s="50">
        <v>8</v>
      </c>
      <c r="S9" s="50">
        <v>9</v>
      </c>
      <c r="T9" s="51">
        <v>10</v>
      </c>
      <c r="U9" s="52">
        <v>11</v>
      </c>
      <c r="V9" s="53">
        <v>0</v>
      </c>
      <c r="W9" s="54">
        <v>1</v>
      </c>
      <c r="X9" s="54">
        <v>2</v>
      </c>
      <c r="Y9" s="54">
        <v>3</v>
      </c>
      <c r="Z9" s="54">
        <v>4</v>
      </c>
      <c r="AA9" s="54">
        <v>5</v>
      </c>
      <c r="AB9" s="54">
        <v>6</v>
      </c>
      <c r="AC9" s="54">
        <v>7</v>
      </c>
      <c r="AD9" s="54">
        <v>8</v>
      </c>
      <c r="AE9" s="54">
        <v>9</v>
      </c>
      <c r="AF9" s="55">
        <v>10</v>
      </c>
      <c r="AG9" s="56">
        <v>11</v>
      </c>
      <c r="AH9" s="201">
        <v>0</v>
      </c>
      <c r="AI9" s="202">
        <v>1</v>
      </c>
      <c r="AJ9" s="202">
        <v>2</v>
      </c>
      <c r="AK9" s="203">
        <v>3</v>
      </c>
      <c r="AL9" s="57">
        <v>0</v>
      </c>
      <c r="AM9" s="58">
        <v>1</v>
      </c>
      <c r="AN9" s="58">
        <v>2</v>
      </c>
      <c r="AO9" s="59">
        <v>3</v>
      </c>
    </row>
    <row r="10" spans="2:41" ht="57.95" customHeight="1" thickBot="1" x14ac:dyDescent="0.25">
      <c r="B10" s="60" t="s">
        <v>65</v>
      </c>
      <c r="C10" s="60"/>
      <c r="D10" s="173"/>
      <c r="E10" s="174"/>
      <c r="F10" s="174"/>
      <c r="G10" s="175"/>
      <c r="H10" s="176"/>
      <c r="I10" s="177"/>
      <c r="J10" s="150"/>
      <c r="K10" s="151"/>
      <c r="L10" s="151"/>
      <c r="M10" s="151"/>
      <c r="N10" s="151"/>
      <c r="O10" s="151"/>
      <c r="P10" s="151"/>
      <c r="Q10" s="151"/>
      <c r="R10" s="151"/>
      <c r="S10" s="151"/>
      <c r="T10" s="151"/>
      <c r="U10" s="152"/>
      <c r="V10" s="153"/>
      <c r="W10" s="154"/>
      <c r="X10" s="154"/>
      <c r="Y10" s="154"/>
      <c r="Z10" s="154"/>
      <c r="AA10" s="154"/>
      <c r="AB10" s="154"/>
      <c r="AC10" s="154"/>
      <c r="AD10" s="154"/>
      <c r="AE10" s="154"/>
      <c r="AF10" s="155"/>
      <c r="AG10" s="156"/>
      <c r="AH10" s="157"/>
      <c r="AI10" s="154"/>
      <c r="AJ10" s="158"/>
      <c r="AK10" s="159"/>
      <c r="AL10" s="157"/>
      <c r="AM10" s="154"/>
      <c r="AN10" s="158"/>
      <c r="AO10" s="159"/>
    </row>
    <row r="11" spans="2:41" s="32" customFormat="1" ht="74.099999999999994" customHeight="1" thickBot="1" x14ac:dyDescent="0.25">
      <c r="B11" s="60" t="s">
        <v>47</v>
      </c>
      <c r="C11" s="60"/>
      <c r="D11" s="61"/>
      <c r="E11" s="62"/>
      <c r="F11" s="62"/>
      <c r="G11" s="62"/>
      <c r="H11" s="178"/>
      <c r="I11" s="65"/>
      <c r="J11" s="66" t="s">
        <v>7</v>
      </c>
      <c r="K11" s="67" t="s">
        <v>7</v>
      </c>
      <c r="L11" s="67" t="s">
        <v>7</v>
      </c>
      <c r="M11" s="67" t="s">
        <v>7</v>
      </c>
      <c r="N11" s="67" t="s">
        <v>7</v>
      </c>
      <c r="O11" s="67" t="s">
        <v>7</v>
      </c>
      <c r="P11" s="67" t="s">
        <v>7</v>
      </c>
      <c r="Q11" s="67" t="s">
        <v>7</v>
      </c>
      <c r="R11" s="67" t="s">
        <v>7</v>
      </c>
      <c r="S11" s="67" t="s">
        <v>7</v>
      </c>
      <c r="T11" s="67" t="s">
        <v>7</v>
      </c>
      <c r="U11" s="70" t="s">
        <v>7</v>
      </c>
      <c r="V11" s="68" t="s">
        <v>7</v>
      </c>
      <c r="W11" s="67"/>
      <c r="X11" s="67"/>
      <c r="Y11" s="67"/>
      <c r="Z11" s="67"/>
      <c r="AA11" s="67"/>
      <c r="AB11" s="67"/>
      <c r="AC11" s="67"/>
      <c r="AD11" s="67"/>
      <c r="AE11" s="67"/>
      <c r="AF11" s="67"/>
      <c r="AG11" s="69"/>
      <c r="AH11" s="68"/>
      <c r="AI11" s="67"/>
      <c r="AJ11" s="70"/>
      <c r="AK11" s="71"/>
      <c r="AL11" s="68"/>
      <c r="AM11" s="67"/>
      <c r="AN11" s="70"/>
      <c r="AO11" s="71"/>
    </row>
    <row r="12" spans="2:41" s="32" customFormat="1" ht="15.95" customHeight="1" x14ac:dyDescent="0.2">
      <c r="B12" s="288"/>
      <c r="C12" s="291" t="s">
        <v>48</v>
      </c>
      <c r="D12" s="282"/>
      <c r="E12" s="286"/>
      <c r="F12" s="285"/>
      <c r="G12" s="179"/>
      <c r="H12" s="180"/>
      <c r="I12" s="73"/>
      <c r="J12" s="74"/>
      <c r="K12" s="75"/>
      <c r="L12" s="75"/>
      <c r="M12" s="75"/>
      <c r="N12" s="75"/>
      <c r="O12" s="75"/>
      <c r="P12" s="75"/>
      <c r="Q12" s="75"/>
      <c r="R12" s="75"/>
      <c r="S12" s="75"/>
      <c r="T12" s="75"/>
      <c r="U12" s="77"/>
      <c r="V12" s="74"/>
      <c r="W12" s="75"/>
      <c r="X12" s="75"/>
      <c r="Y12" s="75"/>
      <c r="Z12" s="75"/>
      <c r="AA12" s="75"/>
      <c r="AB12" s="75"/>
      <c r="AC12" s="75"/>
      <c r="AD12" s="75"/>
      <c r="AE12" s="75"/>
      <c r="AF12" s="75"/>
      <c r="AG12" s="76"/>
      <c r="AH12" s="74"/>
      <c r="AI12" s="75"/>
      <c r="AJ12" s="77"/>
      <c r="AK12" s="76"/>
      <c r="AL12" s="74"/>
      <c r="AM12" s="75"/>
      <c r="AN12" s="77"/>
      <c r="AO12" s="76"/>
    </row>
    <row r="13" spans="2:41" s="32" customFormat="1" ht="15.95" customHeight="1" x14ac:dyDescent="0.2">
      <c r="B13" s="288"/>
      <c r="C13" s="292"/>
      <c r="D13" s="283"/>
      <c r="E13" s="286"/>
      <c r="F13" s="286"/>
      <c r="G13" s="179"/>
      <c r="H13" s="180"/>
      <c r="I13" s="73"/>
      <c r="J13" s="74"/>
      <c r="K13" s="75"/>
      <c r="L13" s="75"/>
      <c r="M13" s="75"/>
      <c r="N13" s="75"/>
      <c r="O13" s="75"/>
      <c r="P13" s="75"/>
      <c r="Q13" s="75"/>
      <c r="R13" s="75"/>
      <c r="S13" s="75"/>
      <c r="T13" s="75"/>
      <c r="U13" s="77"/>
      <c r="V13" s="74"/>
      <c r="W13" s="75"/>
      <c r="X13" s="75"/>
      <c r="Y13" s="75"/>
      <c r="Z13" s="75"/>
      <c r="AA13" s="75"/>
      <c r="AB13" s="75"/>
      <c r="AC13" s="75"/>
      <c r="AD13" s="75"/>
      <c r="AE13" s="75"/>
      <c r="AF13" s="75"/>
      <c r="AG13" s="76"/>
      <c r="AH13" s="74"/>
      <c r="AI13" s="75"/>
      <c r="AJ13" s="77"/>
      <c r="AK13" s="76"/>
      <c r="AL13" s="74"/>
      <c r="AM13" s="75"/>
      <c r="AN13" s="77"/>
      <c r="AO13" s="76"/>
    </row>
    <row r="14" spans="2:41" s="32" customFormat="1" ht="15.95" customHeight="1" x14ac:dyDescent="0.2">
      <c r="B14" s="288"/>
      <c r="C14" s="292"/>
      <c r="D14" s="283"/>
      <c r="E14" s="286"/>
      <c r="F14" s="286"/>
      <c r="G14" s="179"/>
      <c r="H14" s="180"/>
      <c r="I14" s="73"/>
      <c r="J14" s="74"/>
      <c r="K14" s="75"/>
      <c r="L14" s="75"/>
      <c r="M14" s="75"/>
      <c r="N14" s="75"/>
      <c r="O14" s="75"/>
      <c r="P14" s="75"/>
      <c r="Q14" s="75"/>
      <c r="R14" s="75"/>
      <c r="S14" s="75"/>
      <c r="T14" s="75"/>
      <c r="U14" s="77"/>
      <c r="V14" s="74"/>
      <c r="W14" s="75"/>
      <c r="X14" s="75"/>
      <c r="Y14" s="75"/>
      <c r="Z14" s="75"/>
      <c r="AA14" s="75"/>
      <c r="AB14" s="75"/>
      <c r="AC14" s="75"/>
      <c r="AD14" s="75"/>
      <c r="AE14" s="75"/>
      <c r="AF14" s="75"/>
      <c r="AG14" s="76"/>
      <c r="AH14" s="74"/>
      <c r="AI14" s="75"/>
      <c r="AJ14" s="77"/>
      <c r="AK14" s="76"/>
      <c r="AL14" s="74"/>
      <c r="AM14" s="75"/>
      <c r="AN14" s="77"/>
      <c r="AO14" s="76"/>
    </row>
    <row r="15" spans="2:41" s="32" customFormat="1" ht="15.95" customHeight="1" x14ac:dyDescent="0.2">
      <c r="B15" s="288"/>
      <c r="C15" s="292"/>
      <c r="D15" s="283"/>
      <c r="E15" s="286"/>
      <c r="F15" s="286"/>
      <c r="G15" s="179"/>
      <c r="H15" s="180"/>
      <c r="I15" s="73"/>
      <c r="J15" s="74"/>
      <c r="K15" s="75"/>
      <c r="L15" s="75"/>
      <c r="M15" s="75"/>
      <c r="N15" s="75"/>
      <c r="O15" s="75"/>
      <c r="P15" s="75"/>
      <c r="Q15" s="75"/>
      <c r="R15" s="75"/>
      <c r="S15" s="75"/>
      <c r="T15" s="75"/>
      <c r="U15" s="77"/>
      <c r="V15" s="74"/>
      <c r="W15" s="75"/>
      <c r="X15" s="75"/>
      <c r="Y15" s="75"/>
      <c r="Z15" s="75"/>
      <c r="AA15" s="75"/>
      <c r="AB15" s="75"/>
      <c r="AC15" s="75"/>
      <c r="AD15" s="75"/>
      <c r="AE15" s="75"/>
      <c r="AF15" s="75"/>
      <c r="AG15" s="76"/>
      <c r="AH15" s="74"/>
      <c r="AI15" s="75"/>
      <c r="AJ15" s="77"/>
      <c r="AK15" s="76"/>
      <c r="AL15" s="74"/>
      <c r="AM15" s="75"/>
      <c r="AN15" s="77"/>
      <c r="AO15" s="76"/>
    </row>
    <row r="16" spans="2:41" s="32" customFormat="1" ht="15.95" customHeight="1" x14ac:dyDescent="0.2">
      <c r="B16" s="288"/>
      <c r="C16" s="292"/>
      <c r="D16" s="283"/>
      <c r="E16" s="286"/>
      <c r="F16" s="286"/>
      <c r="G16" s="179"/>
      <c r="H16" s="180"/>
      <c r="I16" s="73"/>
      <c r="J16" s="74"/>
      <c r="K16" s="75"/>
      <c r="L16" s="75"/>
      <c r="M16" s="75"/>
      <c r="N16" s="75"/>
      <c r="O16" s="75"/>
      <c r="P16" s="75"/>
      <c r="Q16" s="75"/>
      <c r="R16" s="75"/>
      <c r="S16" s="75"/>
      <c r="T16" s="75"/>
      <c r="U16" s="77"/>
      <c r="V16" s="74"/>
      <c r="W16" s="75"/>
      <c r="X16" s="75"/>
      <c r="Y16" s="75"/>
      <c r="Z16" s="75"/>
      <c r="AA16" s="75"/>
      <c r="AB16" s="75"/>
      <c r="AC16" s="75"/>
      <c r="AD16" s="75"/>
      <c r="AE16" s="75"/>
      <c r="AF16" s="75"/>
      <c r="AG16" s="76"/>
      <c r="AH16" s="74"/>
      <c r="AI16" s="75"/>
      <c r="AJ16" s="77"/>
      <c r="AK16" s="76"/>
      <c r="AL16" s="74"/>
      <c r="AM16" s="75"/>
      <c r="AN16" s="77"/>
      <c r="AO16" s="76"/>
    </row>
    <row r="17" spans="2:41" s="32" customFormat="1" ht="15.95" customHeight="1" x14ac:dyDescent="0.2">
      <c r="B17" s="288"/>
      <c r="C17" s="292"/>
      <c r="D17" s="283"/>
      <c r="E17" s="286"/>
      <c r="F17" s="286"/>
      <c r="G17" s="179"/>
      <c r="H17" s="180"/>
      <c r="I17" s="73"/>
      <c r="J17" s="74"/>
      <c r="K17" s="75"/>
      <c r="L17" s="75"/>
      <c r="M17" s="75"/>
      <c r="N17" s="75"/>
      <c r="O17" s="75"/>
      <c r="P17" s="75"/>
      <c r="Q17" s="75"/>
      <c r="R17" s="75"/>
      <c r="S17" s="75"/>
      <c r="T17" s="75"/>
      <c r="U17" s="77"/>
      <c r="V17" s="74"/>
      <c r="W17" s="75"/>
      <c r="X17" s="75"/>
      <c r="Y17" s="75"/>
      <c r="Z17" s="75"/>
      <c r="AA17" s="75"/>
      <c r="AB17" s="75"/>
      <c r="AC17" s="75"/>
      <c r="AD17" s="75"/>
      <c r="AE17" s="75"/>
      <c r="AF17" s="75"/>
      <c r="AG17" s="76"/>
      <c r="AH17" s="74"/>
      <c r="AI17" s="75"/>
      <c r="AJ17" s="77"/>
      <c r="AK17" s="76"/>
      <c r="AL17" s="74"/>
      <c r="AM17" s="75"/>
      <c r="AN17" s="77"/>
      <c r="AO17" s="76"/>
    </row>
    <row r="18" spans="2:41" s="32" customFormat="1" ht="15.95" customHeight="1" x14ac:dyDescent="0.2">
      <c r="B18" s="288"/>
      <c r="C18" s="292"/>
      <c r="D18" s="283"/>
      <c r="E18" s="286"/>
      <c r="F18" s="286"/>
      <c r="G18" s="179"/>
      <c r="H18" s="180"/>
      <c r="I18" s="73"/>
      <c r="J18" s="74"/>
      <c r="K18" s="75"/>
      <c r="L18" s="75"/>
      <c r="M18" s="75"/>
      <c r="N18" s="75"/>
      <c r="O18" s="75"/>
      <c r="P18" s="75"/>
      <c r="Q18" s="75"/>
      <c r="R18" s="75"/>
      <c r="S18" s="75"/>
      <c r="T18" s="75"/>
      <c r="U18" s="77"/>
      <c r="V18" s="74"/>
      <c r="W18" s="75"/>
      <c r="X18" s="75"/>
      <c r="Y18" s="75"/>
      <c r="Z18" s="75"/>
      <c r="AA18" s="75"/>
      <c r="AB18" s="75"/>
      <c r="AC18" s="75"/>
      <c r="AD18" s="75"/>
      <c r="AE18" s="75"/>
      <c r="AF18" s="75"/>
      <c r="AG18" s="76"/>
      <c r="AH18" s="74"/>
      <c r="AI18" s="75"/>
      <c r="AJ18" s="77"/>
      <c r="AK18" s="76"/>
      <c r="AL18" s="74"/>
      <c r="AM18" s="75"/>
      <c r="AN18" s="77"/>
      <c r="AO18" s="76"/>
    </row>
    <row r="19" spans="2:41" s="32" customFormat="1" ht="15.95" customHeight="1" x14ac:dyDescent="0.2">
      <c r="B19" s="288"/>
      <c r="C19" s="292"/>
      <c r="D19" s="283"/>
      <c r="E19" s="286"/>
      <c r="F19" s="286"/>
      <c r="G19" s="181"/>
      <c r="H19" s="180"/>
      <c r="I19" s="73"/>
      <c r="J19" s="74"/>
      <c r="K19" s="75"/>
      <c r="L19" s="75"/>
      <c r="M19" s="75"/>
      <c r="N19" s="75"/>
      <c r="O19" s="75"/>
      <c r="P19" s="75"/>
      <c r="Q19" s="75"/>
      <c r="R19" s="75"/>
      <c r="S19" s="75"/>
      <c r="T19" s="75"/>
      <c r="U19" s="77"/>
      <c r="V19" s="74"/>
      <c r="W19" s="75"/>
      <c r="X19" s="75"/>
      <c r="Y19" s="75"/>
      <c r="Z19" s="75"/>
      <c r="AA19" s="75"/>
      <c r="AB19" s="75"/>
      <c r="AC19" s="75"/>
      <c r="AD19" s="75"/>
      <c r="AE19" s="75"/>
      <c r="AF19" s="75"/>
      <c r="AG19" s="76"/>
      <c r="AH19" s="74"/>
      <c r="AI19" s="75"/>
      <c r="AJ19" s="77"/>
      <c r="AK19" s="76"/>
      <c r="AL19" s="74"/>
      <c r="AM19" s="75"/>
      <c r="AN19" s="77"/>
      <c r="AO19" s="76"/>
    </row>
    <row r="20" spans="2:41" s="32" customFormat="1" ht="15.95" customHeight="1" x14ac:dyDescent="0.2">
      <c r="B20" s="288"/>
      <c r="C20" s="292"/>
      <c r="D20" s="283"/>
      <c r="E20" s="286"/>
      <c r="F20" s="286"/>
      <c r="G20" s="181"/>
      <c r="H20" s="180"/>
      <c r="I20" s="73"/>
      <c r="J20" s="74"/>
      <c r="K20" s="75"/>
      <c r="L20" s="75"/>
      <c r="M20" s="75"/>
      <c r="N20" s="75"/>
      <c r="O20" s="75"/>
      <c r="P20" s="75"/>
      <c r="Q20" s="75"/>
      <c r="R20" s="75"/>
      <c r="S20" s="75"/>
      <c r="T20" s="75"/>
      <c r="U20" s="77"/>
      <c r="V20" s="74"/>
      <c r="W20" s="75"/>
      <c r="X20" s="75"/>
      <c r="Y20" s="75"/>
      <c r="Z20" s="75"/>
      <c r="AA20" s="75"/>
      <c r="AB20" s="75"/>
      <c r="AC20" s="75"/>
      <c r="AD20" s="75"/>
      <c r="AE20" s="75"/>
      <c r="AF20" s="75"/>
      <c r="AG20" s="76"/>
      <c r="AH20" s="74"/>
      <c r="AI20" s="75"/>
      <c r="AJ20" s="77"/>
      <c r="AK20" s="76"/>
      <c r="AL20" s="74"/>
      <c r="AM20" s="75"/>
      <c r="AN20" s="77"/>
      <c r="AO20" s="76"/>
    </row>
    <row r="21" spans="2:41" s="32" customFormat="1" ht="15.95" customHeight="1" x14ac:dyDescent="0.2">
      <c r="B21" s="288"/>
      <c r="C21" s="292"/>
      <c r="D21" s="283"/>
      <c r="E21" s="286"/>
      <c r="F21" s="286"/>
      <c r="G21" s="181"/>
      <c r="H21" s="180"/>
      <c r="I21" s="73"/>
      <c r="J21" s="74"/>
      <c r="K21" s="75"/>
      <c r="L21" s="75"/>
      <c r="M21" s="75"/>
      <c r="N21" s="75"/>
      <c r="O21" s="75"/>
      <c r="P21" s="75"/>
      <c r="Q21" s="75"/>
      <c r="R21" s="75"/>
      <c r="S21" s="75"/>
      <c r="T21" s="75"/>
      <c r="U21" s="77"/>
      <c r="V21" s="74"/>
      <c r="W21" s="75"/>
      <c r="X21" s="75"/>
      <c r="Y21" s="75"/>
      <c r="Z21" s="75"/>
      <c r="AA21" s="75"/>
      <c r="AB21" s="75"/>
      <c r="AC21" s="75"/>
      <c r="AD21" s="75"/>
      <c r="AE21" s="75"/>
      <c r="AF21" s="75"/>
      <c r="AG21" s="76"/>
      <c r="AH21" s="74"/>
      <c r="AI21" s="75"/>
      <c r="AJ21" s="77"/>
      <c r="AK21" s="76"/>
      <c r="AL21" s="74"/>
      <c r="AM21" s="75"/>
      <c r="AN21" s="77"/>
      <c r="AO21" s="76"/>
    </row>
    <row r="22" spans="2:41" s="32" customFormat="1" ht="15.95" customHeight="1" thickBot="1" x14ac:dyDescent="0.25">
      <c r="B22" s="288"/>
      <c r="C22" s="293"/>
      <c r="D22" s="284"/>
      <c r="E22" s="287"/>
      <c r="F22" s="287"/>
      <c r="G22" s="182"/>
      <c r="H22" s="183"/>
      <c r="I22" s="79"/>
      <c r="J22" s="80"/>
      <c r="K22" s="81"/>
      <c r="L22" s="81"/>
      <c r="M22" s="81"/>
      <c r="N22" s="81"/>
      <c r="O22" s="81"/>
      <c r="P22" s="81"/>
      <c r="Q22" s="81"/>
      <c r="R22" s="81"/>
      <c r="S22" s="81"/>
      <c r="T22" s="81"/>
      <c r="U22" s="83"/>
      <c r="V22" s="80"/>
      <c r="W22" s="81"/>
      <c r="X22" s="81"/>
      <c r="Y22" s="81"/>
      <c r="Z22" s="81"/>
      <c r="AA22" s="81"/>
      <c r="AB22" s="81"/>
      <c r="AC22" s="81"/>
      <c r="AD22" s="81"/>
      <c r="AE22" s="81"/>
      <c r="AF22" s="81"/>
      <c r="AG22" s="82"/>
      <c r="AH22" s="80"/>
      <c r="AI22" s="81"/>
      <c r="AJ22" s="83"/>
      <c r="AK22" s="82"/>
      <c r="AL22" s="80"/>
      <c r="AM22" s="81"/>
      <c r="AN22" s="83"/>
      <c r="AO22" s="82"/>
    </row>
    <row r="23" spans="2:41" s="32" customFormat="1" ht="15.95" customHeight="1" x14ac:dyDescent="0.2">
      <c r="B23" s="289"/>
      <c r="C23" s="291" t="s">
        <v>49</v>
      </c>
      <c r="D23" s="282"/>
      <c r="E23" s="285"/>
      <c r="F23" s="285"/>
      <c r="G23" s="179"/>
      <c r="H23" s="180"/>
      <c r="I23" s="84"/>
      <c r="J23" s="74"/>
      <c r="K23" s="75"/>
      <c r="L23" s="75"/>
      <c r="M23" s="75"/>
      <c r="N23" s="75"/>
      <c r="O23" s="75"/>
      <c r="P23" s="75"/>
      <c r="Q23" s="75"/>
      <c r="R23" s="75"/>
      <c r="S23" s="75"/>
      <c r="T23" s="75"/>
      <c r="U23" s="77"/>
      <c r="V23" s="74"/>
      <c r="W23" s="75"/>
      <c r="X23" s="75"/>
      <c r="Y23" s="75"/>
      <c r="Z23" s="75"/>
      <c r="AA23" s="75"/>
      <c r="AB23" s="75"/>
      <c r="AC23" s="75"/>
      <c r="AD23" s="75"/>
      <c r="AE23" s="75"/>
      <c r="AF23" s="75"/>
      <c r="AG23" s="76"/>
      <c r="AH23" s="74"/>
      <c r="AI23" s="75"/>
      <c r="AJ23" s="77"/>
      <c r="AK23" s="76"/>
      <c r="AL23" s="74"/>
      <c r="AM23" s="75"/>
      <c r="AN23" s="77"/>
      <c r="AO23" s="76"/>
    </row>
    <row r="24" spans="2:41" s="32" customFormat="1" ht="15.95" customHeight="1" x14ac:dyDescent="0.2">
      <c r="B24" s="289"/>
      <c r="C24" s="292"/>
      <c r="D24" s="283"/>
      <c r="E24" s="286"/>
      <c r="F24" s="286"/>
      <c r="G24" s="179"/>
      <c r="H24" s="180"/>
      <c r="I24" s="84"/>
      <c r="J24" s="74"/>
      <c r="K24" s="75"/>
      <c r="L24" s="75"/>
      <c r="M24" s="75"/>
      <c r="N24" s="75"/>
      <c r="O24" s="75"/>
      <c r="P24" s="75"/>
      <c r="Q24" s="75"/>
      <c r="R24" s="75"/>
      <c r="S24" s="75"/>
      <c r="T24" s="75"/>
      <c r="U24" s="77"/>
      <c r="V24" s="74"/>
      <c r="W24" s="75"/>
      <c r="X24" s="75"/>
      <c r="Y24" s="75"/>
      <c r="Z24" s="75"/>
      <c r="AA24" s="75"/>
      <c r="AB24" s="75"/>
      <c r="AC24" s="75"/>
      <c r="AD24" s="75"/>
      <c r="AE24" s="75"/>
      <c r="AF24" s="75"/>
      <c r="AG24" s="76"/>
      <c r="AH24" s="74"/>
      <c r="AI24" s="75"/>
      <c r="AJ24" s="77"/>
      <c r="AK24" s="76"/>
      <c r="AL24" s="74"/>
      <c r="AM24" s="75"/>
      <c r="AN24" s="77"/>
      <c r="AO24" s="76"/>
    </row>
    <row r="25" spans="2:41" s="32" customFormat="1" ht="15.95" customHeight="1" x14ac:dyDescent="0.2">
      <c r="B25" s="289"/>
      <c r="C25" s="292"/>
      <c r="D25" s="283"/>
      <c r="E25" s="286"/>
      <c r="F25" s="286"/>
      <c r="G25" s="179"/>
      <c r="H25" s="180"/>
      <c r="I25" s="84"/>
      <c r="J25" s="74"/>
      <c r="K25" s="75"/>
      <c r="L25" s="75"/>
      <c r="M25" s="75"/>
      <c r="N25" s="75"/>
      <c r="O25" s="75"/>
      <c r="P25" s="75"/>
      <c r="Q25" s="75"/>
      <c r="R25" s="75"/>
      <c r="S25" s="75"/>
      <c r="T25" s="75"/>
      <c r="U25" s="77"/>
      <c r="V25" s="74"/>
      <c r="W25" s="75"/>
      <c r="X25" s="75"/>
      <c r="Y25" s="75"/>
      <c r="Z25" s="75"/>
      <c r="AA25" s="75"/>
      <c r="AB25" s="75"/>
      <c r="AC25" s="75"/>
      <c r="AD25" s="75"/>
      <c r="AE25" s="75"/>
      <c r="AF25" s="75"/>
      <c r="AG25" s="76"/>
      <c r="AH25" s="74"/>
      <c r="AI25" s="75"/>
      <c r="AJ25" s="77"/>
      <c r="AK25" s="76"/>
      <c r="AL25" s="74"/>
      <c r="AM25" s="75"/>
      <c r="AN25" s="77"/>
      <c r="AO25" s="76"/>
    </row>
    <row r="26" spans="2:41" s="32" customFormat="1" ht="15.95" customHeight="1" x14ac:dyDescent="0.2">
      <c r="B26" s="289"/>
      <c r="C26" s="292"/>
      <c r="D26" s="283"/>
      <c r="E26" s="286"/>
      <c r="F26" s="286"/>
      <c r="G26" s="179"/>
      <c r="H26" s="180"/>
      <c r="I26" s="84"/>
      <c r="J26" s="74"/>
      <c r="K26" s="75"/>
      <c r="L26" s="75"/>
      <c r="M26" s="75"/>
      <c r="N26" s="75"/>
      <c r="O26" s="75"/>
      <c r="P26" s="75"/>
      <c r="Q26" s="75"/>
      <c r="R26" s="75"/>
      <c r="S26" s="75"/>
      <c r="T26" s="75"/>
      <c r="U26" s="77"/>
      <c r="V26" s="74"/>
      <c r="W26" s="75"/>
      <c r="X26" s="75"/>
      <c r="Y26" s="75"/>
      <c r="Z26" s="75"/>
      <c r="AA26" s="75"/>
      <c r="AB26" s="75"/>
      <c r="AC26" s="75"/>
      <c r="AD26" s="75"/>
      <c r="AE26" s="75"/>
      <c r="AF26" s="75"/>
      <c r="AG26" s="76"/>
      <c r="AH26" s="74"/>
      <c r="AI26" s="75"/>
      <c r="AJ26" s="77"/>
      <c r="AK26" s="76"/>
      <c r="AL26" s="74"/>
      <c r="AM26" s="75"/>
      <c r="AN26" s="77"/>
      <c r="AO26" s="76"/>
    </row>
    <row r="27" spans="2:41" s="32" customFormat="1" ht="15.95" customHeight="1" x14ac:dyDescent="0.2">
      <c r="B27" s="289"/>
      <c r="C27" s="292"/>
      <c r="D27" s="283"/>
      <c r="E27" s="286"/>
      <c r="F27" s="286"/>
      <c r="G27" s="179"/>
      <c r="H27" s="180"/>
      <c r="I27" s="84"/>
      <c r="J27" s="74"/>
      <c r="K27" s="75"/>
      <c r="L27" s="75"/>
      <c r="M27" s="75"/>
      <c r="N27" s="75"/>
      <c r="O27" s="75"/>
      <c r="P27" s="75"/>
      <c r="Q27" s="75"/>
      <c r="R27" s="75"/>
      <c r="S27" s="75"/>
      <c r="T27" s="75"/>
      <c r="U27" s="77"/>
      <c r="V27" s="74"/>
      <c r="W27" s="75"/>
      <c r="X27" s="75"/>
      <c r="Y27" s="75"/>
      <c r="Z27" s="75"/>
      <c r="AA27" s="75"/>
      <c r="AB27" s="75"/>
      <c r="AC27" s="75"/>
      <c r="AD27" s="75"/>
      <c r="AE27" s="75"/>
      <c r="AF27" s="75"/>
      <c r="AG27" s="76"/>
      <c r="AH27" s="74"/>
      <c r="AI27" s="75"/>
      <c r="AJ27" s="77"/>
      <c r="AK27" s="76"/>
      <c r="AL27" s="74"/>
      <c r="AM27" s="75"/>
      <c r="AN27" s="77"/>
      <c r="AO27" s="76"/>
    </row>
    <row r="28" spans="2:41" s="32" customFormat="1" ht="15.95" customHeight="1" x14ac:dyDescent="0.2">
      <c r="B28" s="289"/>
      <c r="C28" s="292"/>
      <c r="D28" s="283"/>
      <c r="E28" s="286"/>
      <c r="F28" s="286"/>
      <c r="G28" s="179"/>
      <c r="H28" s="180"/>
      <c r="I28" s="84"/>
      <c r="J28" s="74"/>
      <c r="K28" s="75"/>
      <c r="L28" s="75"/>
      <c r="M28" s="75"/>
      <c r="N28" s="75"/>
      <c r="O28" s="75"/>
      <c r="P28" s="75"/>
      <c r="Q28" s="75"/>
      <c r="R28" s="75"/>
      <c r="S28" s="75"/>
      <c r="T28" s="75"/>
      <c r="U28" s="77"/>
      <c r="V28" s="74"/>
      <c r="W28" s="75"/>
      <c r="X28" s="75"/>
      <c r="Y28" s="75"/>
      <c r="Z28" s="75"/>
      <c r="AA28" s="75"/>
      <c r="AB28" s="75"/>
      <c r="AC28" s="75"/>
      <c r="AD28" s="75"/>
      <c r="AE28" s="75"/>
      <c r="AF28" s="75"/>
      <c r="AG28" s="76"/>
      <c r="AH28" s="74"/>
      <c r="AI28" s="75"/>
      <c r="AJ28" s="77"/>
      <c r="AK28" s="76"/>
      <c r="AL28" s="74"/>
      <c r="AM28" s="75"/>
      <c r="AN28" s="77"/>
      <c r="AO28" s="76"/>
    </row>
    <row r="29" spans="2:41" s="32" customFormat="1" ht="15.95" customHeight="1" x14ac:dyDescent="0.2">
      <c r="B29" s="289"/>
      <c r="C29" s="292"/>
      <c r="D29" s="283"/>
      <c r="E29" s="286"/>
      <c r="F29" s="286"/>
      <c r="G29" s="179"/>
      <c r="H29" s="180"/>
      <c r="I29" s="84"/>
      <c r="J29" s="74"/>
      <c r="K29" s="75"/>
      <c r="L29" s="75"/>
      <c r="M29" s="75"/>
      <c r="N29" s="75"/>
      <c r="O29" s="75"/>
      <c r="P29" s="75"/>
      <c r="Q29" s="75"/>
      <c r="R29" s="75"/>
      <c r="S29" s="75"/>
      <c r="T29" s="75"/>
      <c r="U29" s="77"/>
      <c r="V29" s="74"/>
      <c r="W29" s="75"/>
      <c r="X29" s="75"/>
      <c r="Y29" s="75"/>
      <c r="Z29" s="75"/>
      <c r="AA29" s="75"/>
      <c r="AB29" s="75"/>
      <c r="AC29" s="75"/>
      <c r="AD29" s="75"/>
      <c r="AE29" s="75"/>
      <c r="AF29" s="75"/>
      <c r="AG29" s="76"/>
      <c r="AH29" s="74"/>
      <c r="AI29" s="75"/>
      <c r="AJ29" s="77"/>
      <c r="AK29" s="76"/>
      <c r="AL29" s="74"/>
      <c r="AM29" s="75"/>
      <c r="AN29" s="77"/>
      <c r="AO29" s="76"/>
    </row>
    <row r="30" spans="2:41" s="32" customFormat="1" ht="15.95" customHeight="1" x14ac:dyDescent="0.2">
      <c r="B30" s="289"/>
      <c r="C30" s="292"/>
      <c r="D30" s="283"/>
      <c r="E30" s="286"/>
      <c r="F30" s="286"/>
      <c r="G30" s="184"/>
      <c r="H30" s="185"/>
      <c r="I30" s="85"/>
      <c r="J30" s="86"/>
      <c r="K30" s="87"/>
      <c r="L30" s="87"/>
      <c r="M30" s="87"/>
      <c r="N30" s="87"/>
      <c r="O30" s="87"/>
      <c r="P30" s="87"/>
      <c r="Q30" s="87"/>
      <c r="R30" s="87"/>
      <c r="S30" s="87"/>
      <c r="T30" s="87"/>
      <c r="U30" s="89"/>
      <c r="V30" s="86"/>
      <c r="W30" s="87"/>
      <c r="X30" s="87"/>
      <c r="Y30" s="87"/>
      <c r="Z30" s="87"/>
      <c r="AA30" s="87"/>
      <c r="AB30" s="87"/>
      <c r="AC30" s="87"/>
      <c r="AD30" s="87"/>
      <c r="AE30" s="87"/>
      <c r="AF30" s="87"/>
      <c r="AG30" s="88"/>
      <c r="AH30" s="86"/>
      <c r="AI30" s="87"/>
      <c r="AJ30" s="89"/>
      <c r="AK30" s="88"/>
      <c r="AL30" s="86"/>
      <c r="AM30" s="87"/>
      <c r="AN30" s="89"/>
      <c r="AO30" s="88"/>
    </row>
    <row r="31" spans="2:41" s="32" customFormat="1" ht="15.95" customHeight="1" x14ac:dyDescent="0.2">
      <c r="B31" s="289"/>
      <c r="C31" s="292"/>
      <c r="D31" s="283"/>
      <c r="E31" s="286"/>
      <c r="F31" s="286"/>
      <c r="G31" s="181"/>
      <c r="H31" s="180"/>
      <c r="I31" s="84"/>
      <c r="J31" s="74"/>
      <c r="K31" s="75"/>
      <c r="L31" s="75"/>
      <c r="M31" s="75"/>
      <c r="N31" s="75"/>
      <c r="O31" s="75"/>
      <c r="P31" s="75"/>
      <c r="Q31" s="75"/>
      <c r="R31" s="75"/>
      <c r="S31" s="75"/>
      <c r="T31" s="75"/>
      <c r="U31" s="77"/>
      <c r="V31" s="74"/>
      <c r="W31" s="75"/>
      <c r="X31" s="75"/>
      <c r="Y31" s="75"/>
      <c r="Z31" s="75"/>
      <c r="AA31" s="75"/>
      <c r="AB31" s="75"/>
      <c r="AC31" s="75"/>
      <c r="AD31" s="75"/>
      <c r="AE31" s="75"/>
      <c r="AF31" s="75"/>
      <c r="AG31" s="76"/>
      <c r="AH31" s="74"/>
      <c r="AI31" s="75"/>
      <c r="AJ31" s="77"/>
      <c r="AK31" s="76"/>
      <c r="AL31" s="74"/>
      <c r="AM31" s="75"/>
      <c r="AN31" s="77"/>
      <c r="AO31" s="76"/>
    </row>
    <row r="32" spans="2:41" s="32" customFormat="1" ht="15.95" customHeight="1" x14ac:dyDescent="0.2">
      <c r="B32" s="289"/>
      <c r="C32" s="292"/>
      <c r="D32" s="283"/>
      <c r="E32" s="286"/>
      <c r="F32" s="286"/>
      <c r="G32" s="181"/>
      <c r="H32" s="180"/>
      <c r="I32" s="84"/>
      <c r="J32" s="74"/>
      <c r="K32" s="75"/>
      <c r="L32" s="75"/>
      <c r="M32" s="75"/>
      <c r="N32" s="75"/>
      <c r="O32" s="75"/>
      <c r="P32" s="75"/>
      <c r="Q32" s="75"/>
      <c r="R32" s="75"/>
      <c r="S32" s="75"/>
      <c r="T32" s="75"/>
      <c r="U32" s="77"/>
      <c r="V32" s="74"/>
      <c r="W32" s="75"/>
      <c r="X32" s="75"/>
      <c r="Y32" s="75"/>
      <c r="Z32" s="75"/>
      <c r="AA32" s="75"/>
      <c r="AB32" s="75"/>
      <c r="AC32" s="75"/>
      <c r="AD32" s="75"/>
      <c r="AE32" s="75"/>
      <c r="AF32" s="75"/>
      <c r="AG32" s="76"/>
      <c r="AH32" s="74"/>
      <c r="AI32" s="75"/>
      <c r="AJ32" s="77"/>
      <c r="AK32" s="76"/>
      <c r="AL32" s="74"/>
      <c r="AM32" s="75"/>
      <c r="AN32" s="77"/>
      <c r="AO32" s="76"/>
    </row>
    <row r="33" spans="2:41" s="32" customFormat="1" ht="15.95" customHeight="1" thickBot="1" x14ac:dyDescent="0.25">
      <c r="B33" s="289"/>
      <c r="C33" s="293"/>
      <c r="D33" s="284"/>
      <c r="E33" s="287"/>
      <c r="F33" s="287"/>
      <c r="G33" s="182"/>
      <c r="H33" s="183"/>
      <c r="I33" s="90"/>
      <c r="J33" s="80"/>
      <c r="K33" s="81"/>
      <c r="L33" s="81"/>
      <c r="M33" s="81"/>
      <c r="N33" s="81"/>
      <c r="O33" s="81"/>
      <c r="P33" s="81"/>
      <c r="Q33" s="81"/>
      <c r="R33" s="81"/>
      <c r="S33" s="81"/>
      <c r="T33" s="81"/>
      <c r="U33" s="83"/>
      <c r="V33" s="80"/>
      <c r="W33" s="81"/>
      <c r="X33" s="81"/>
      <c r="Y33" s="81"/>
      <c r="Z33" s="81"/>
      <c r="AA33" s="81"/>
      <c r="AB33" s="81"/>
      <c r="AC33" s="81"/>
      <c r="AD33" s="81"/>
      <c r="AE33" s="81"/>
      <c r="AF33" s="81"/>
      <c r="AG33" s="82"/>
      <c r="AH33" s="80"/>
      <c r="AI33" s="81"/>
      <c r="AJ33" s="83"/>
      <c r="AK33" s="82"/>
      <c r="AL33" s="80"/>
      <c r="AM33" s="81"/>
      <c r="AN33" s="83"/>
      <c r="AO33" s="82"/>
    </row>
    <row r="34" spans="2:41" s="32" customFormat="1" ht="15.95" customHeight="1" x14ac:dyDescent="0.2">
      <c r="B34" s="289"/>
      <c r="C34" s="291" t="s">
        <v>50</v>
      </c>
      <c r="D34" s="282"/>
      <c r="E34" s="285"/>
      <c r="F34" s="285"/>
      <c r="G34" s="179"/>
      <c r="H34" s="180"/>
      <c r="I34" s="91"/>
      <c r="J34" s="74"/>
      <c r="K34" s="75"/>
      <c r="L34" s="75"/>
      <c r="M34" s="75"/>
      <c r="N34" s="75"/>
      <c r="O34" s="75"/>
      <c r="P34" s="75"/>
      <c r="Q34" s="75"/>
      <c r="R34" s="75"/>
      <c r="S34" s="75"/>
      <c r="T34" s="75"/>
      <c r="U34" s="77"/>
      <c r="V34" s="74"/>
      <c r="W34" s="75"/>
      <c r="X34" s="75"/>
      <c r="Y34" s="75"/>
      <c r="Z34" s="75"/>
      <c r="AA34" s="75"/>
      <c r="AB34" s="75"/>
      <c r="AC34" s="75"/>
      <c r="AD34" s="75"/>
      <c r="AE34" s="75"/>
      <c r="AF34" s="75"/>
      <c r="AG34" s="76"/>
      <c r="AH34" s="74"/>
      <c r="AI34" s="75"/>
      <c r="AJ34" s="77"/>
      <c r="AK34" s="76"/>
      <c r="AL34" s="74"/>
      <c r="AM34" s="75"/>
      <c r="AN34" s="77"/>
      <c r="AO34" s="76"/>
    </row>
    <row r="35" spans="2:41" s="32" customFormat="1" ht="15.95" customHeight="1" x14ac:dyDescent="0.2">
      <c r="B35" s="289"/>
      <c r="C35" s="292"/>
      <c r="D35" s="283"/>
      <c r="E35" s="286"/>
      <c r="F35" s="286"/>
      <c r="G35" s="179"/>
      <c r="H35" s="180"/>
      <c r="I35" s="91"/>
      <c r="J35" s="74"/>
      <c r="K35" s="75"/>
      <c r="L35" s="75"/>
      <c r="M35" s="75"/>
      <c r="N35" s="75"/>
      <c r="O35" s="75"/>
      <c r="P35" s="75"/>
      <c r="Q35" s="75"/>
      <c r="R35" s="75"/>
      <c r="S35" s="75"/>
      <c r="T35" s="75"/>
      <c r="U35" s="77"/>
      <c r="V35" s="74"/>
      <c r="W35" s="75"/>
      <c r="X35" s="75"/>
      <c r="Y35" s="75"/>
      <c r="Z35" s="75"/>
      <c r="AA35" s="75"/>
      <c r="AB35" s="75"/>
      <c r="AC35" s="75"/>
      <c r="AD35" s="75"/>
      <c r="AE35" s="75"/>
      <c r="AF35" s="75"/>
      <c r="AG35" s="76"/>
      <c r="AH35" s="74"/>
      <c r="AI35" s="75"/>
      <c r="AJ35" s="77"/>
      <c r="AK35" s="76"/>
      <c r="AL35" s="74"/>
      <c r="AM35" s="75"/>
      <c r="AN35" s="77"/>
      <c r="AO35" s="76"/>
    </row>
    <row r="36" spans="2:41" s="32" customFormat="1" ht="15.95" customHeight="1" x14ac:dyDescent="0.2">
      <c r="B36" s="289"/>
      <c r="C36" s="292"/>
      <c r="D36" s="283"/>
      <c r="E36" s="286"/>
      <c r="F36" s="286"/>
      <c r="G36" s="179"/>
      <c r="H36" s="180"/>
      <c r="I36" s="91"/>
      <c r="J36" s="74"/>
      <c r="K36" s="75"/>
      <c r="L36" s="75"/>
      <c r="M36" s="75"/>
      <c r="N36" s="75"/>
      <c r="O36" s="75"/>
      <c r="P36" s="75"/>
      <c r="Q36" s="75"/>
      <c r="R36" s="75"/>
      <c r="S36" s="75"/>
      <c r="T36" s="75"/>
      <c r="U36" s="77"/>
      <c r="V36" s="74"/>
      <c r="W36" s="75"/>
      <c r="X36" s="75"/>
      <c r="Y36" s="75"/>
      <c r="Z36" s="75"/>
      <c r="AA36" s="75"/>
      <c r="AB36" s="75"/>
      <c r="AC36" s="75"/>
      <c r="AD36" s="75"/>
      <c r="AE36" s="75"/>
      <c r="AF36" s="75"/>
      <c r="AG36" s="76"/>
      <c r="AH36" s="74"/>
      <c r="AI36" s="75"/>
      <c r="AJ36" s="77"/>
      <c r="AK36" s="76"/>
      <c r="AL36" s="74"/>
      <c r="AM36" s="75"/>
      <c r="AN36" s="77"/>
      <c r="AO36" s="76"/>
    </row>
    <row r="37" spans="2:41" s="32" customFormat="1" ht="15.95" customHeight="1" x14ac:dyDescent="0.2">
      <c r="B37" s="289"/>
      <c r="C37" s="292"/>
      <c r="D37" s="283"/>
      <c r="E37" s="286"/>
      <c r="F37" s="286"/>
      <c r="G37" s="179"/>
      <c r="H37" s="180"/>
      <c r="I37" s="91"/>
      <c r="J37" s="74"/>
      <c r="K37" s="75"/>
      <c r="L37" s="75"/>
      <c r="M37" s="75"/>
      <c r="N37" s="75"/>
      <c r="O37" s="75"/>
      <c r="P37" s="75"/>
      <c r="Q37" s="75"/>
      <c r="R37" s="75"/>
      <c r="S37" s="75"/>
      <c r="T37" s="75"/>
      <c r="U37" s="77"/>
      <c r="V37" s="74"/>
      <c r="W37" s="75"/>
      <c r="X37" s="75"/>
      <c r="Y37" s="75"/>
      <c r="Z37" s="75"/>
      <c r="AA37" s="75"/>
      <c r="AB37" s="75"/>
      <c r="AC37" s="75"/>
      <c r="AD37" s="75"/>
      <c r="AE37" s="75"/>
      <c r="AF37" s="75"/>
      <c r="AG37" s="76"/>
      <c r="AH37" s="74"/>
      <c r="AI37" s="75"/>
      <c r="AJ37" s="77"/>
      <c r="AK37" s="76"/>
      <c r="AL37" s="74"/>
      <c r="AM37" s="75"/>
      <c r="AN37" s="77"/>
      <c r="AO37" s="76"/>
    </row>
    <row r="38" spans="2:41" s="32" customFormat="1" ht="15.95" customHeight="1" x14ac:dyDescent="0.2">
      <c r="B38" s="289"/>
      <c r="C38" s="292"/>
      <c r="D38" s="283"/>
      <c r="E38" s="286"/>
      <c r="F38" s="286"/>
      <c r="G38" s="181"/>
      <c r="H38" s="180"/>
      <c r="I38" s="84"/>
      <c r="J38" s="74"/>
      <c r="K38" s="75"/>
      <c r="L38" s="75"/>
      <c r="M38" s="75"/>
      <c r="N38" s="75"/>
      <c r="O38" s="75"/>
      <c r="P38" s="75"/>
      <c r="Q38" s="75"/>
      <c r="R38" s="75"/>
      <c r="S38" s="75"/>
      <c r="T38" s="75"/>
      <c r="U38" s="77"/>
      <c r="V38" s="74"/>
      <c r="W38" s="75"/>
      <c r="X38" s="75"/>
      <c r="Y38" s="75"/>
      <c r="Z38" s="75"/>
      <c r="AA38" s="75"/>
      <c r="AB38" s="75"/>
      <c r="AC38" s="75"/>
      <c r="AD38" s="75"/>
      <c r="AE38" s="75"/>
      <c r="AF38" s="75"/>
      <c r="AG38" s="76"/>
      <c r="AH38" s="74"/>
      <c r="AI38" s="75"/>
      <c r="AJ38" s="77"/>
      <c r="AK38" s="76"/>
      <c r="AL38" s="74"/>
      <c r="AM38" s="75"/>
      <c r="AN38" s="77"/>
      <c r="AO38" s="76"/>
    </row>
    <row r="39" spans="2:41" s="32" customFormat="1" ht="15.95" customHeight="1" x14ac:dyDescent="0.2">
      <c r="B39" s="289"/>
      <c r="C39" s="292"/>
      <c r="D39" s="283"/>
      <c r="E39" s="286"/>
      <c r="F39" s="286"/>
      <c r="G39" s="179"/>
      <c r="H39" s="180"/>
      <c r="I39" s="91"/>
      <c r="J39" s="74"/>
      <c r="K39" s="75"/>
      <c r="L39" s="75"/>
      <c r="M39" s="75"/>
      <c r="N39" s="75"/>
      <c r="O39" s="75"/>
      <c r="P39" s="75"/>
      <c r="Q39" s="75"/>
      <c r="R39" s="75"/>
      <c r="S39" s="75"/>
      <c r="T39" s="75"/>
      <c r="U39" s="77"/>
      <c r="V39" s="74"/>
      <c r="W39" s="75"/>
      <c r="X39" s="75"/>
      <c r="Y39" s="75"/>
      <c r="Z39" s="75"/>
      <c r="AA39" s="75"/>
      <c r="AB39" s="75"/>
      <c r="AC39" s="75"/>
      <c r="AD39" s="75"/>
      <c r="AE39" s="75"/>
      <c r="AF39" s="75"/>
      <c r="AG39" s="76"/>
      <c r="AH39" s="74"/>
      <c r="AI39" s="75"/>
      <c r="AJ39" s="77"/>
      <c r="AK39" s="76"/>
      <c r="AL39" s="74"/>
      <c r="AM39" s="75"/>
      <c r="AN39" s="77"/>
      <c r="AO39" s="76"/>
    </row>
    <row r="40" spans="2:41" s="32" customFormat="1" ht="15.95" customHeight="1" x14ac:dyDescent="0.2">
      <c r="B40" s="289"/>
      <c r="C40" s="292"/>
      <c r="D40" s="283"/>
      <c r="E40" s="286"/>
      <c r="F40" s="286"/>
      <c r="G40" s="179"/>
      <c r="H40" s="180"/>
      <c r="I40" s="91"/>
      <c r="J40" s="74"/>
      <c r="K40" s="75"/>
      <c r="L40" s="75"/>
      <c r="M40" s="75"/>
      <c r="N40" s="75"/>
      <c r="O40" s="75"/>
      <c r="P40" s="75"/>
      <c r="Q40" s="75"/>
      <c r="R40" s="75"/>
      <c r="S40" s="75"/>
      <c r="T40" s="75"/>
      <c r="U40" s="77"/>
      <c r="V40" s="74"/>
      <c r="W40" s="75"/>
      <c r="X40" s="75"/>
      <c r="Y40" s="75"/>
      <c r="Z40" s="75"/>
      <c r="AA40" s="75"/>
      <c r="AB40" s="75"/>
      <c r="AC40" s="75"/>
      <c r="AD40" s="75"/>
      <c r="AE40" s="75"/>
      <c r="AF40" s="75"/>
      <c r="AG40" s="76"/>
      <c r="AH40" s="74"/>
      <c r="AI40" s="75"/>
      <c r="AJ40" s="77"/>
      <c r="AK40" s="76"/>
      <c r="AL40" s="74"/>
      <c r="AM40" s="75"/>
      <c r="AN40" s="77"/>
      <c r="AO40" s="76"/>
    </row>
    <row r="41" spans="2:41" s="32" customFormat="1" ht="15.95" customHeight="1" x14ac:dyDescent="0.2">
      <c r="B41" s="289"/>
      <c r="C41" s="292"/>
      <c r="D41" s="283"/>
      <c r="E41" s="286"/>
      <c r="F41" s="286"/>
      <c r="G41" s="184"/>
      <c r="H41" s="185"/>
      <c r="I41" s="92"/>
      <c r="J41" s="93"/>
      <c r="K41" s="87"/>
      <c r="L41" s="87"/>
      <c r="M41" s="87"/>
      <c r="N41" s="87"/>
      <c r="O41" s="87"/>
      <c r="P41" s="87"/>
      <c r="Q41" s="87"/>
      <c r="R41" s="87"/>
      <c r="S41" s="87"/>
      <c r="T41" s="87"/>
      <c r="U41" s="89"/>
      <c r="V41" s="86"/>
      <c r="W41" s="87"/>
      <c r="X41" s="87"/>
      <c r="Y41" s="87"/>
      <c r="Z41" s="87"/>
      <c r="AA41" s="87"/>
      <c r="AB41" s="87"/>
      <c r="AC41" s="87"/>
      <c r="AD41" s="87"/>
      <c r="AE41" s="87"/>
      <c r="AF41" s="87"/>
      <c r="AG41" s="88"/>
      <c r="AH41" s="86"/>
      <c r="AI41" s="87"/>
      <c r="AJ41" s="89"/>
      <c r="AK41" s="88"/>
      <c r="AL41" s="86"/>
      <c r="AM41" s="87"/>
      <c r="AN41" s="89"/>
      <c r="AO41" s="88"/>
    </row>
    <row r="42" spans="2:41" s="32" customFormat="1" ht="15.95" customHeight="1" x14ac:dyDescent="0.2">
      <c r="B42" s="289"/>
      <c r="C42" s="292"/>
      <c r="D42" s="283"/>
      <c r="E42" s="286"/>
      <c r="F42" s="286"/>
      <c r="G42" s="181"/>
      <c r="H42" s="180"/>
      <c r="I42" s="91"/>
      <c r="J42" s="94"/>
      <c r="K42" s="75"/>
      <c r="L42" s="75"/>
      <c r="M42" s="75"/>
      <c r="N42" s="75"/>
      <c r="O42" s="75"/>
      <c r="P42" s="75"/>
      <c r="Q42" s="75"/>
      <c r="R42" s="75"/>
      <c r="S42" s="75"/>
      <c r="T42" s="75"/>
      <c r="U42" s="77"/>
      <c r="V42" s="74"/>
      <c r="W42" s="75"/>
      <c r="X42" s="75"/>
      <c r="Y42" s="75"/>
      <c r="Z42" s="75"/>
      <c r="AA42" s="75"/>
      <c r="AB42" s="75"/>
      <c r="AC42" s="75"/>
      <c r="AD42" s="75"/>
      <c r="AE42" s="75"/>
      <c r="AF42" s="75"/>
      <c r="AG42" s="76"/>
      <c r="AH42" s="74"/>
      <c r="AI42" s="75"/>
      <c r="AJ42" s="77"/>
      <c r="AK42" s="76"/>
      <c r="AL42" s="74"/>
      <c r="AM42" s="75"/>
      <c r="AN42" s="77"/>
      <c r="AO42" s="76"/>
    </row>
    <row r="43" spans="2:41" s="32" customFormat="1" ht="15.95" customHeight="1" x14ac:dyDescent="0.2">
      <c r="B43" s="289"/>
      <c r="C43" s="292"/>
      <c r="D43" s="283"/>
      <c r="E43" s="286"/>
      <c r="F43" s="286"/>
      <c r="G43" s="181"/>
      <c r="H43" s="180"/>
      <c r="I43" s="84"/>
      <c r="J43" s="74"/>
      <c r="K43" s="75"/>
      <c r="L43" s="75"/>
      <c r="M43" s="75"/>
      <c r="N43" s="75"/>
      <c r="O43" s="75"/>
      <c r="P43" s="75"/>
      <c r="Q43" s="75"/>
      <c r="R43" s="75"/>
      <c r="S43" s="75"/>
      <c r="T43" s="75"/>
      <c r="U43" s="77"/>
      <c r="V43" s="74"/>
      <c r="W43" s="75"/>
      <c r="X43" s="75"/>
      <c r="Y43" s="75"/>
      <c r="Z43" s="75"/>
      <c r="AA43" s="75"/>
      <c r="AB43" s="75"/>
      <c r="AC43" s="75"/>
      <c r="AD43" s="75"/>
      <c r="AE43" s="75"/>
      <c r="AF43" s="75"/>
      <c r="AG43" s="76"/>
      <c r="AH43" s="74"/>
      <c r="AI43" s="75"/>
      <c r="AJ43" s="77"/>
      <c r="AK43" s="76"/>
      <c r="AL43" s="74"/>
      <c r="AM43" s="75"/>
      <c r="AN43" s="77"/>
      <c r="AO43" s="76"/>
    </row>
    <row r="44" spans="2:41" s="32" customFormat="1" ht="15.95" customHeight="1" x14ac:dyDescent="0.2">
      <c r="B44" s="289"/>
      <c r="C44" s="292"/>
      <c r="D44" s="283"/>
      <c r="E44" s="286"/>
      <c r="F44" s="286"/>
      <c r="G44" s="179"/>
      <c r="H44" s="180"/>
      <c r="I44" s="91"/>
      <c r="J44" s="74"/>
      <c r="K44" s="75"/>
      <c r="L44" s="75"/>
      <c r="M44" s="75"/>
      <c r="N44" s="75"/>
      <c r="O44" s="75"/>
      <c r="P44" s="75"/>
      <c r="Q44" s="75"/>
      <c r="R44" s="75"/>
      <c r="S44" s="75"/>
      <c r="T44" s="75"/>
      <c r="U44" s="77"/>
      <c r="V44" s="74"/>
      <c r="W44" s="75"/>
      <c r="X44" s="75"/>
      <c r="Y44" s="75"/>
      <c r="Z44" s="75"/>
      <c r="AA44" s="75"/>
      <c r="AB44" s="75"/>
      <c r="AC44" s="75"/>
      <c r="AD44" s="75"/>
      <c r="AE44" s="75"/>
      <c r="AF44" s="75"/>
      <c r="AG44" s="76"/>
      <c r="AH44" s="74"/>
      <c r="AI44" s="75"/>
      <c r="AJ44" s="77"/>
      <c r="AK44" s="76"/>
      <c r="AL44" s="74"/>
      <c r="AM44" s="75"/>
      <c r="AN44" s="77"/>
      <c r="AO44" s="76"/>
    </row>
    <row r="45" spans="2:41" s="32" customFormat="1" ht="15.95" customHeight="1" x14ac:dyDescent="0.2">
      <c r="B45" s="289"/>
      <c r="C45" s="292"/>
      <c r="D45" s="283"/>
      <c r="E45" s="286"/>
      <c r="F45" s="286"/>
      <c r="G45" s="179"/>
      <c r="H45" s="180"/>
      <c r="I45" s="91"/>
      <c r="J45" s="74"/>
      <c r="K45" s="75"/>
      <c r="L45" s="75"/>
      <c r="M45" s="75"/>
      <c r="N45" s="75"/>
      <c r="O45" s="75"/>
      <c r="P45" s="75"/>
      <c r="Q45" s="75"/>
      <c r="R45" s="75"/>
      <c r="S45" s="75"/>
      <c r="T45" s="75"/>
      <c r="U45" s="77"/>
      <c r="V45" s="74"/>
      <c r="W45" s="75"/>
      <c r="X45" s="75"/>
      <c r="Y45" s="75"/>
      <c r="Z45" s="75"/>
      <c r="AA45" s="75"/>
      <c r="AB45" s="75"/>
      <c r="AC45" s="75"/>
      <c r="AD45" s="75"/>
      <c r="AE45" s="75"/>
      <c r="AF45" s="75"/>
      <c r="AG45" s="76"/>
      <c r="AH45" s="74"/>
      <c r="AI45" s="75"/>
      <c r="AJ45" s="77"/>
      <c r="AK45" s="76"/>
      <c r="AL45" s="74"/>
      <c r="AM45" s="75"/>
      <c r="AN45" s="77"/>
      <c r="AO45" s="76"/>
    </row>
    <row r="46" spans="2:41" s="32" customFormat="1" ht="15.95" customHeight="1" x14ac:dyDescent="0.2">
      <c r="B46" s="289"/>
      <c r="C46" s="292"/>
      <c r="D46" s="283"/>
      <c r="E46" s="286"/>
      <c r="F46" s="286"/>
      <c r="G46" s="179"/>
      <c r="H46" s="180"/>
      <c r="I46" s="91"/>
      <c r="J46" s="74"/>
      <c r="K46" s="75"/>
      <c r="L46" s="75"/>
      <c r="M46" s="75"/>
      <c r="N46" s="75"/>
      <c r="O46" s="75"/>
      <c r="P46" s="75"/>
      <c r="Q46" s="75"/>
      <c r="R46" s="75"/>
      <c r="S46" s="75"/>
      <c r="T46" s="75"/>
      <c r="U46" s="77"/>
      <c r="V46" s="74"/>
      <c r="W46" s="75"/>
      <c r="X46" s="75"/>
      <c r="Y46" s="75"/>
      <c r="Z46" s="75"/>
      <c r="AA46" s="75"/>
      <c r="AB46" s="75"/>
      <c r="AC46" s="75"/>
      <c r="AD46" s="75"/>
      <c r="AE46" s="75"/>
      <c r="AF46" s="75"/>
      <c r="AG46" s="76"/>
      <c r="AH46" s="74"/>
      <c r="AI46" s="75"/>
      <c r="AJ46" s="77"/>
      <c r="AK46" s="76"/>
      <c r="AL46" s="74"/>
      <c r="AM46" s="75"/>
      <c r="AN46" s="77"/>
      <c r="AO46" s="76"/>
    </row>
    <row r="47" spans="2:41" s="32" customFormat="1" ht="15.95" customHeight="1" thickBot="1" x14ac:dyDescent="0.25">
      <c r="B47" s="290"/>
      <c r="C47" s="293"/>
      <c r="D47" s="284"/>
      <c r="E47" s="287"/>
      <c r="F47" s="287"/>
      <c r="G47" s="182"/>
      <c r="H47" s="183"/>
      <c r="I47" s="95"/>
      <c r="J47" s="80"/>
      <c r="K47" s="81"/>
      <c r="L47" s="81"/>
      <c r="M47" s="81"/>
      <c r="N47" s="81"/>
      <c r="O47" s="81"/>
      <c r="P47" s="81"/>
      <c r="Q47" s="81"/>
      <c r="R47" s="81"/>
      <c r="S47" s="81"/>
      <c r="T47" s="81"/>
      <c r="U47" s="83"/>
      <c r="V47" s="80"/>
      <c r="W47" s="81"/>
      <c r="X47" s="81"/>
      <c r="Y47" s="81"/>
      <c r="Z47" s="81"/>
      <c r="AA47" s="81"/>
      <c r="AB47" s="81"/>
      <c r="AC47" s="81"/>
      <c r="AD47" s="81"/>
      <c r="AE47" s="81"/>
      <c r="AF47" s="81"/>
      <c r="AG47" s="82"/>
      <c r="AH47" s="80"/>
      <c r="AI47" s="81"/>
      <c r="AJ47" s="83"/>
      <c r="AK47" s="82"/>
      <c r="AL47" s="80"/>
      <c r="AM47" s="81"/>
      <c r="AN47" s="83"/>
      <c r="AO47" s="82"/>
    </row>
    <row r="48" spans="2:41" ht="15.95" customHeight="1" x14ac:dyDescent="0.2">
      <c r="B48" s="32"/>
      <c r="C48" s="32"/>
      <c r="D48" s="32"/>
      <c r="E48" s="32"/>
      <c r="F48" s="32"/>
      <c r="G48" s="32"/>
      <c r="H48" s="32"/>
      <c r="I48" s="32"/>
      <c r="U48" s="32"/>
    </row>
    <row r="49" spans="2:21" ht="15.95" customHeight="1" x14ac:dyDescent="0.2">
      <c r="B49" s="32"/>
      <c r="C49" s="32"/>
      <c r="D49" s="32"/>
      <c r="E49" s="32"/>
      <c r="F49" s="32"/>
      <c r="G49" s="32"/>
      <c r="H49" s="32"/>
      <c r="I49" s="32"/>
      <c r="U49" s="32"/>
    </row>
    <row r="50" spans="2:21" ht="15.95" customHeight="1" x14ac:dyDescent="0.2">
      <c r="B50" s="32"/>
      <c r="C50" s="32"/>
      <c r="D50" s="32"/>
      <c r="E50" s="32"/>
      <c r="F50" s="32"/>
      <c r="G50" s="32"/>
      <c r="H50" s="32"/>
      <c r="I50" s="32"/>
      <c r="U50" s="32"/>
    </row>
    <row r="51" spans="2:21" ht="15.95" customHeight="1" x14ac:dyDescent="0.2">
      <c r="B51" s="32"/>
      <c r="C51" s="32"/>
      <c r="D51" s="32"/>
      <c r="E51" s="32"/>
      <c r="F51" s="32"/>
      <c r="G51" s="32"/>
      <c r="H51" s="32"/>
      <c r="I51" s="32"/>
      <c r="U51" s="32"/>
    </row>
    <row r="52" spans="2:21" ht="15.95" customHeight="1" x14ac:dyDescent="0.2">
      <c r="B52" s="32"/>
      <c r="C52" s="32"/>
      <c r="D52" s="32"/>
      <c r="E52" s="32"/>
      <c r="F52" s="32"/>
      <c r="G52" s="32"/>
      <c r="H52" s="32"/>
      <c r="I52" s="32"/>
      <c r="U52" s="32"/>
    </row>
    <row r="53" spans="2:21" ht="15.95" customHeight="1" x14ac:dyDescent="0.2"/>
    <row r="54" spans="2:21" ht="15.95" customHeight="1" x14ac:dyDescent="0.2"/>
    <row r="55" spans="2:21" ht="15.95" customHeight="1" x14ac:dyDescent="0.2"/>
    <row r="56" spans="2:21" ht="15.95" customHeight="1" x14ac:dyDescent="0.2"/>
    <row r="57" spans="2:21" ht="15.95" customHeight="1" x14ac:dyDescent="0.2"/>
    <row r="58" spans="2:21" ht="15.95" customHeight="1" x14ac:dyDescent="0.2"/>
    <row r="59" spans="2:21" ht="15.95" customHeight="1" x14ac:dyDescent="0.2"/>
    <row r="60" spans="2:21" ht="15.95" customHeight="1" x14ac:dyDescent="0.2"/>
    <row r="61" spans="2:21" ht="15.95" customHeight="1" x14ac:dyDescent="0.2"/>
    <row r="62" spans="2:21" ht="15.95" customHeight="1" x14ac:dyDescent="0.2"/>
    <row r="63" spans="2:21" ht="15.95" customHeight="1" x14ac:dyDescent="0.2"/>
    <row r="64" spans="2:21" ht="15.95" customHeight="1" x14ac:dyDescent="0.2"/>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row r="80" ht="15.95" customHeight="1" x14ac:dyDescent="0.2"/>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row r="98" ht="15.95" customHeight="1" x14ac:dyDescent="0.2"/>
    <row r="99" ht="15.95" customHeight="1" x14ac:dyDescent="0.2"/>
    <row r="100" ht="15.95" customHeight="1" x14ac:dyDescent="0.2"/>
    <row r="101" ht="15.95" customHeight="1" x14ac:dyDescent="0.2"/>
    <row r="102" ht="15.95" customHeight="1" x14ac:dyDescent="0.2"/>
    <row r="103" ht="15.95" customHeight="1" x14ac:dyDescent="0.2"/>
    <row r="104" ht="15.95" customHeight="1" x14ac:dyDescent="0.2"/>
    <row r="105" ht="15.95" customHeight="1" x14ac:dyDescent="0.2"/>
    <row r="106" ht="15.95" customHeight="1" x14ac:dyDescent="0.2"/>
    <row r="107" ht="15.95" customHeight="1" x14ac:dyDescent="0.2"/>
    <row r="108" ht="15.95" customHeight="1" x14ac:dyDescent="0.2"/>
    <row r="109" ht="15.95" customHeight="1" x14ac:dyDescent="0.2"/>
    <row r="110" ht="15.95" customHeight="1" x14ac:dyDescent="0.2"/>
    <row r="111" ht="15.95" customHeight="1" x14ac:dyDescent="0.2"/>
    <row r="112" ht="15.95" customHeight="1" x14ac:dyDescent="0.2"/>
    <row r="113" ht="15.95" customHeight="1" x14ac:dyDescent="0.2"/>
    <row r="114" ht="15.95" customHeight="1" x14ac:dyDescent="0.2"/>
    <row r="115" ht="15.95" customHeight="1" x14ac:dyDescent="0.2"/>
    <row r="116" ht="15.95" customHeight="1" x14ac:dyDescent="0.2"/>
    <row r="117" ht="15.95" customHeight="1" x14ac:dyDescent="0.2"/>
    <row r="118" ht="15.95" customHeight="1" x14ac:dyDescent="0.2"/>
    <row r="119" ht="15.95" customHeight="1" x14ac:dyDescent="0.2"/>
    <row r="120" ht="15.95" customHeight="1" x14ac:dyDescent="0.2"/>
    <row r="121" ht="15.95" customHeight="1" x14ac:dyDescent="0.2"/>
    <row r="122" ht="15.95" customHeight="1" x14ac:dyDescent="0.2"/>
    <row r="123" ht="15.95" customHeight="1" x14ac:dyDescent="0.2"/>
    <row r="124" ht="15.95" customHeight="1" x14ac:dyDescent="0.2"/>
    <row r="125" ht="15.95" customHeight="1" x14ac:dyDescent="0.2"/>
    <row r="126" ht="15.95" customHeight="1" x14ac:dyDescent="0.2"/>
    <row r="127" ht="15.95" customHeight="1" x14ac:dyDescent="0.2"/>
    <row r="128" ht="15.95" customHeight="1" x14ac:dyDescent="0.2"/>
    <row r="129" ht="15.95" customHeight="1" x14ac:dyDescent="0.2"/>
    <row r="130" ht="15.95" customHeight="1" x14ac:dyDescent="0.2"/>
    <row r="131" ht="15.95" customHeight="1" x14ac:dyDescent="0.2"/>
    <row r="132" ht="15.95" customHeight="1" x14ac:dyDescent="0.2"/>
    <row r="133" ht="15.95" customHeight="1" x14ac:dyDescent="0.2"/>
    <row r="134" ht="15.95" customHeight="1" x14ac:dyDescent="0.2"/>
    <row r="135" ht="15.95" customHeight="1" x14ac:dyDescent="0.2"/>
    <row r="136" ht="15.95" customHeight="1" x14ac:dyDescent="0.2"/>
    <row r="137" ht="15.95" customHeight="1" x14ac:dyDescent="0.2"/>
    <row r="138" ht="15.95" customHeight="1" x14ac:dyDescent="0.2"/>
    <row r="139" ht="15.95" customHeight="1" x14ac:dyDescent="0.2"/>
    <row r="140" ht="15.95" customHeight="1" x14ac:dyDescent="0.2"/>
    <row r="141" ht="15.95" customHeight="1" x14ac:dyDescent="0.2"/>
    <row r="142" ht="15.95" customHeight="1" x14ac:dyDescent="0.2"/>
    <row r="143" ht="15.95" customHeight="1" x14ac:dyDescent="0.2"/>
    <row r="144" ht="15.95" customHeight="1" x14ac:dyDescent="0.2"/>
    <row r="145" ht="15.95" customHeight="1" x14ac:dyDescent="0.2"/>
    <row r="146" ht="15.95" customHeight="1" x14ac:dyDescent="0.2"/>
    <row r="147" ht="15.95" customHeight="1" x14ac:dyDescent="0.2"/>
    <row r="148" ht="15.95" customHeight="1" x14ac:dyDescent="0.2"/>
    <row r="149" ht="15.95" customHeight="1" x14ac:dyDescent="0.2"/>
    <row r="150" ht="15.95" customHeight="1" x14ac:dyDescent="0.2"/>
    <row r="151" ht="15.95" customHeight="1" x14ac:dyDescent="0.2"/>
    <row r="152" ht="15.95" customHeight="1" x14ac:dyDescent="0.2"/>
    <row r="153" ht="15.95" customHeight="1" x14ac:dyDescent="0.2"/>
    <row r="154" ht="15.95" customHeight="1" x14ac:dyDescent="0.2"/>
    <row r="155" ht="15.95" customHeight="1" x14ac:dyDescent="0.2"/>
    <row r="156" ht="15.95" customHeight="1" x14ac:dyDescent="0.2"/>
    <row r="157" ht="15.95" customHeight="1" x14ac:dyDescent="0.2"/>
    <row r="158" ht="15.95" customHeight="1" x14ac:dyDescent="0.2"/>
    <row r="159" ht="15.95" customHeight="1" x14ac:dyDescent="0.2"/>
    <row r="160" ht="15.95" customHeight="1" x14ac:dyDescent="0.2"/>
    <row r="161" ht="15.95" customHeight="1" x14ac:dyDescent="0.2"/>
    <row r="162" ht="15.95" customHeight="1" x14ac:dyDescent="0.2"/>
    <row r="163" ht="15.95" customHeight="1" x14ac:dyDescent="0.2"/>
    <row r="164" ht="15.95" customHeight="1" x14ac:dyDescent="0.2"/>
    <row r="165" ht="15.95" customHeight="1" x14ac:dyDescent="0.2"/>
    <row r="166" ht="15.95" customHeight="1" x14ac:dyDescent="0.2"/>
    <row r="167" ht="15.95" customHeight="1" x14ac:dyDescent="0.2"/>
    <row r="168" ht="15.95" customHeight="1" x14ac:dyDescent="0.2"/>
    <row r="169" ht="15.95" customHeight="1" x14ac:dyDescent="0.2"/>
    <row r="170" ht="15.95" customHeight="1" x14ac:dyDescent="0.2"/>
    <row r="171" ht="15.95" customHeight="1" x14ac:dyDescent="0.2"/>
    <row r="172" ht="15.95" customHeight="1" x14ac:dyDescent="0.2"/>
    <row r="173" ht="15.95" customHeight="1" x14ac:dyDescent="0.2"/>
    <row r="174" ht="15.95" customHeight="1" x14ac:dyDescent="0.2"/>
    <row r="175" ht="15.95" customHeight="1" x14ac:dyDescent="0.2"/>
    <row r="176" ht="15.95" customHeight="1" x14ac:dyDescent="0.2"/>
    <row r="177" ht="15.95" customHeight="1" x14ac:dyDescent="0.2"/>
    <row r="178" ht="15.95" customHeight="1" x14ac:dyDescent="0.2"/>
    <row r="179" ht="15.95" customHeight="1" x14ac:dyDescent="0.2"/>
    <row r="180" ht="15.95" customHeight="1" x14ac:dyDescent="0.2"/>
    <row r="181" ht="15.95" customHeight="1" x14ac:dyDescent="0.2"/>
    <row r="182" ht="15.95" customHeight="1" x14ac:dyDescent="0.2"/>
    <row r="183" ht="15.95" customHeight="1" x14ac:dyDescent="0.2"/>
    <row r="184" ht="15.95" customHeight="1" x14ac:dyDescent="0.2"/>
    <row r="185" ht="15.95" customHeight="1" x14ac:dyDescent="0.2"/>
    <row r="186" ht="15.95" customHeight="1" x14ac:dyDescent="0.2"/>
    <row r="187" ht="15.95" customHeight="1" x14ac:dyDescent="0.2"/>
    <row r="188" ht="15.95" customHeight="1" x14ac:dyDescent="0.2"/>
    <row r="189" ht="15.95" customHeight="1" x14ac:dyDescent="0.2"/>
    <row r="190" ht="15.95" customHeight="1" x14ac:dyDescent="0.2"/>
    <row r="191" ht="15.95" customHeight="1" x14ac:dyDescent="0.2"/>
    <row r="192" ht="15.95" customHeight="1" x14ac:dyDescent="0.2"/>
    <row r="193" ht="15.95" customHeight="1" x14ac:dyDescent="0.2"/>
    <row r="194" ht="15.95" customHeight="1" x14ac:dyDescent="0.2"/>
    <row r="195" ht="15.95" customHeight="1" x14ac:dyDescent="0.2"/>
    <row r="196" ht="15.95" customHeight="1" x14ac:dyDescent="0.2"/>
    <row r="197" ht="15.95" customHeight="1" x14ac:dyDescent="0.2"/>
    <row r="198" ht="15.95" customHeight="1" x14ac:dyDescent="0.2"/>
    <row r="199" ht="15.95" customHeight="1" x14ac:dyDescent="0.2"/>
    <row r="200" ht="15.95" customHeight="1" x14ac:dyDescent="0.2"/>
    <row r="201" ht="15.95" customHeight="1" x14ac:dyDescent="0.2"/>
    <row r="202" ht="15.95" customHeight="1" x14ac:dyDescent="0.2"/>
    <row r="203" ht="15.95" customHeight="1" x14ac:dyDescent="0.2"/>
    <row r="204" ht="15.95" customHeight="1" x14ac:dyDescent="0.2"/>
    <row r="205" ht="15.95" customHeight="1" x14ac:dyDescent="0.2"/>
    <row r="206" ht="15.95" customHeight="1" x14ac:dyDescent="0.2"/>
    <row r="207" ht="15.95" customHeight="1" x14ac:dyDescent="0.2"/>
    <row r="208" ht="15.95" customHeight="1" x14ac:dyDescent="0.2"/>
    <row r="209" ht="15.95" customHeight="1" x14ac:dyDescent="0.2"/>
    <row r="210" ht="15.95" customHeight="1" x14ac:dyDescent="0.2"/>
    <row r="211" ht="15.95" customHeight="1" x14ac:dyDescent="0.2"/>
    <row r="212" ht="15.95" customHeight="1" x14ac:dyDescent="0.2"/>
    <row r="213" ht="15.95" customHeight="1" x14ac:dyDescent="0.2"/>
    <row r="214" ht="15.95" customHeight="1" x14ac:dyDescent="0.2"/>
    <row r="215" ht="15.95" customHeight="1" x14ac:dyDescent="0.2"/>
    <row r="216" ht="15.95" customHeight="1" x14ac:dyDescent="0.2"/>
    <row r="217" ht="15.95" customHeight="1" x14ac:dyDescent="0.2"/>
    <row r="218" ht="15.95" customHeight="1" x14ac:dyDescent="0.2"/>
    <row r="219" ht="15.95" customHeight="1" x14ac:dyDescent="0.2"/>
    <row r="220" ht="15.95" customHeight="1" x14ac:dyDescent="0.2"/>
    <row r="221" ht="15.95" customHeight="1" x14ac:dyDescent="0.2"/>
    <row r="222" ht="15.95" customHeight="1" x14ac:dyDescent="0.2"/>
    <row r="223" ht="15.95" customHeight="1" x14ac:dyDescent="0.2"/>
    <row r="224" ht="15.95" customHeight="1" x14ac:dyDescent="0.2"/>
    <row r="225" ht="15.95" customHeight="1" x14ac:dyDescent="0.2"/>
    <row r="226" ht="15.95" customHeight="1" x14ac:dyDescent="0.2"/>
    <row r="227" ht="15.95" customHeight="1" x14ac:dyDescent="0.2"/>
    <row r="228" ht="15.95" customHeight="1" x14ac:dyDescent="0.2"/>
    <row r="229" ht="15.95" customHeight="1" x14ac:dyDescent="0.2"/>
    <row r="230" ht="15.95" customHeight="1" x14ac:dyDescent="0.2"/>
    <row r="231" ht="15.95" customHeight="1" x14ac:dyDescent="0.2"/>
    <row r="232" ht="15.95" customHeight="1" x14ac:dyDescent="0.2"/>
    <row r="233" ht="15.95" customHeight="1" x14ac:dyDescent="0.2"/>
    <row r="234" ht="15.95" customHeight="1" x14ac:dyDescent="0.2"/>
    <row r="235" ht="15.95" customHeight="1" x14ac:dyDescent="0.2"/>
    <row r="236" ht="15.95" customHeight="1" x14ac:dyDescent="0.2"/>
    <row r="237" ht="15.95" customHeight="1" x14ac:dyDescent="0.2"/>
    <row r="238" ht="15.95" customHeight="1" x14ac:dyDescent="0.2"/>
    <row r="239" ht="15.95" customHeight="1" x14ac:dyDescent="0.2"/>
    <row r="240" ht="15.95" customHeight="1" x14ac:dyDescent="0.2"/>
    <row r="241" ht="15.95" customHeight="1" x14ac:dyDescent="0.2"/>
    <row r="242" ht="15.95" customHeight="1" x14ac:dyDescent="0.2"/>
    <row r="243" ht="15.95" customHeight="1" x14ac:dyDescent="0.2"/>
    <row r="244" ht="15.95" customHeight="1" x14ac:dyDescent="0.2"/>
    <row r="245" ht="15.95" customHeight="1" x14ac:dyDescent="0.2"/>
    <row r="246" ht="15.95" customHeight="1" x14ac:dyDescent="0.2"/>
    <row r="247" ht="15.95" customHeight="1" x14ac:dyDescent="0.2"/>
    <row r="248" ht="15.95" customHeight="1" x14ac:dyDescent="0.2"/>
    <row r="249" ht="15.95" customHeight="1" x14ac:dyDescent="0.2"/>
    <row r="250" ht="15.95" customHeight="1" x14ac:dyDescent="0.2"/>
    <row r="251" ht="15.95" customHeight="1" x14ac:dyDescent="0.2"/>
    <row r="252" ht="15.95" customHeight="1" x14ac:dyDescent="0.2"/>
    <row r="253" ht="15.95" customHeight="1" x14ac:dyDescent="0.2"/>
    <row r="254" ht="15.95" customHeight="1" x14ac:dyDescent="0.2"/>
    <row r="255" ht="15.95" customHeight="1" x14ac:dyDescent="0.2"/>
    <row r="256" ht="15.95" customHeight="1" x14ac:dyDescent="0.2"/>
    <row r="257" ht="15.95" customHeight="1" x14ac:dyDescent="0.2"/>
    <row r="258" ht="15.95" customHeight="1" x14ac:dyDescent="0.2"/>
    <row r="259" ht="15.95" customHeight="1" x14ac:dyDescent="0.2"/>
    <row r="260" ht="15.95" customHeight="1" x14ac:dyDescent="0.2"/>
    <row r="261" ht="15.95" customHeight="1" x14ac:dyDescent="0.2"/>
    <row r="262" ht="15.95" customHeight="1" x14ac:dyDescent="0.2"/>
    <row r="263" ht="15.95" customHeight="1" x14ac:dyDescent="0.2"/>
    <row r="264" ht="15.95" customHeight="1" x14ac:dyDescent="0.2"/>
    <row r="265" ht="15.95" customHeight="1" x14ac:dyDescent="0.2"/>
    <row r="266" ht="15.95" customHeight="1" x14ac:dyDescent="0.2"/>
    <row r="267" ht="15.95" customHeight="1" x14ac:dyDescent="0.2"/>
    <row r="268" ht="15.95" customHeight="1" x14ac:dyDescent="0.2"/>
    <row r="269" ht="15.95" customHeight="1" x14ac:dyDescent="0.2"/>
    <row r="270" ht="15.95" customHeight="1" x14ac:dyDescent="0.2"/>
    <row r="271" ht="15.95" customHeight="1" x14ac:dyDescent="0.2"/>
    <row r="272" ht="15.95" customHeight="1" x14ac:dyDescent="0.2"/>
    <row r="273" ht="15.95" customHeight="1" x14ac:dyDescent="0.2"/>
    <row r="274" ht="15.95" customHeight="1" x14ac:dyDescent="0.2"/>
    <row r="275" ht="15.95" customHeight="1" x14ac:dyDescent="0.2"/>
    <row r="276" ht="15.95" customHeight="1" x14ac:dyDescent="0.2"/>
    <row r="277" ht="15.95" customHeight="1" x14ac:dyDescent="0.2"/>
    <row r="278" ht="15.95" customHeight="1" x14ac:dyDescent="0.2"/>
    <row r="279" ht="15.95" customHeight="1" x14ac:dyDescent="0.2"/>
    <row r="280" ht="15.95" customHeight="1" x14ac:dyDescent="0.2"/>
    <row r="281" ht="15.95" customHeight="1" x14ac:dyDescent="0.2"/>
    <row r="282" ht="15.95" customHeight="1" x14ac:dyDescent="0.2"/>
    <row r="283" ht="15.95" customHeight="1" x14ac:dyDescent="0.2"/>
    <row r="284" ht="15.95" customHeight="1" x14ac:dyDescent="0.2"/>
    <row r="285" ht="15.95" customHeight="1" x14ac:dyDescent="0.2"/>
    <row r="286" ht="15.95" customHeight="1" x14ac:dyDescent="0.2"/>
    <row r="287" ht="15.95" customHeight="1" x14ac:dyDescent="0.2"/>
    <row r="288" ht="15.95" customHeight="1" x14ac:dyDescent="0.2"/>
    <row r="289" ht="15.95" customHeight="1" x14ac:dyDescent="0.2"/>
    <row r="290" ht="15.95" customHeight="1" x14ac:dyDescent="0.2"/>
    <row r="291" ht="15.95" customHeight="1" x14ac:dyDescent="0.2"/>
    <row r="292" ht="15.95" customHeight="1" x14ac:dyDescent="0.2"/>
    <row r="293" ht="15.95" customHeight="1" x14ac:dyDescent="0.2"/>
    <row r="294" ht="15.95" customHeight="1" x14ac:dyDescent="0.2"/>
    <row r="295" ht="15.95" customHeight="1" x14ac:dyDescent="0.2"/>
    <row r="296" ht="15.95" customHeight="1" x14ac:dyDescent="0.2"/>
    <row r="297" ht="15.95" customHeight="1" x14ac:dyDescent="0.2"/>
    <row r="298" ht="15.95" customHeight="1" x14ac:dyDescent="0.2"/>
    <row r="299" ht="15.95" customHeight="1" x14ac:dyDescent="0.2"/>
    <row r="300" ht="15.95" customHeight="1" x14ac:dyDescent="0.2"/>
    <row r="301" ht="15.95" customHeight="1" x14ac:dyDescent="0.2"/>
    <row r="302" ht="15.95" customHeight="1" x14ac:dyDescent="0.2"/>
    <row r="303" ht="15.95" customHeight="1" x14ac:dyDescent="0.2"/>
    <row r="304" ht="15.95" customHeight="1" x14ac:dyDescent="0.2"/>
    <row r="305" ht="15.95" customHeight="1" x14ac:dyDescent="0.2"/>
    <row r="306" ht="15.95" customHeight="1" x14ac:dyDescent="0.2"/>
    <row r="307" ht="15.95" customHeight="1" x14ac:dyDescent="0.2"/>
    <row r="308" ht="15.95" customHeight="1" x14ac:dyDescent="0.2"/>
    <row r="309" ht="15.95" customHeight="1" x14ac:dyDescent="0.2"/>
    <row r="310" ht="15.95" customHeight="1" x14ac:dyDescent="0.2"/>
    <row r="311" ht="15.95" customHeight="1" x14ac:dyDescent="0.2"/>
    <row r="312" ht="15.95" customHeight="1" x14ac:dyDescent="0.2"/>
    <row r="313" ht="15.95" customHeight="1" x14ac:dyDescent="0.2"/>
    <row r="314" ht="15.95" customHeight="1" x14ac:dyDescent="0.2"/>
    <row r="315" ht="15.95" customHeight="1" x14ac:dyDescent="0.2"/>
    <row r="316" ht="15.95" customHeight="1" x14ac:dyDescent="0.2"/>
    <row r="317" ht="15.95" customHeight="1" x14ac:dyDescent="0.2"/>
    <row r="318" ht="15.95" customHeight="1" x14ac:dyDescent="0.2"/>
    <row r="319" ht="15.95" customHeight="1" x14ac:dyDescent="0.2"/>
    <row r="320" ht="15.95" customHeight="1" x14ac:dyDescent="0.2"/>
    <row r="321" ht="15.95" customHeight="1" x14ac:dyDescent="0.2"/>
    <row r="322" ht="15.95" customHeight="1" x14ac:dyDescent="0.2"/>
    <row r="323" ht="15.95" customHeight="1" x14ac:dyDescent="0.2"/>
    <row r="324" ht="15.95" customHeight="1" x14ac:dyDescent="0.2"/>
    <row r="325" ht="15.95" customHeight="1" x14ac:dyDescent="0.2"/>
    <row r="326" ht="15.95" customHeight="1" x14ac:dyDescent="0.2"/>
    <row r="327" ht="15.95" customHeight="1" x14ac:dyDescent="0.2"/>
    <row r="328" ht="15.95" customHeight="1" x14ac:dyDescent="0.2"/>
    <row r="329" ht="15.95" customHeight="1" x14ac:dyDescent="0.2"/>
    <row r="330" ht="15.95" customHeight="1" x14ac:dyDescent="0.2"/>
    <row r="331" ht="15.95" customHeight="1" x14ac:dyDescent="0.2"/>
    <row r="332" ht="15.95" customHeight="1" x14ac:dyDescent="0.2"/>
    <row r="333" ht="15.95" customHeight="1" x14ac:dyDescent="0.2"/>
    <row r="334" ht="15.95" customHeight="1" x14ac:dyDescent="0.2"/>
    <row r="335" ht="15.95" customHeight="1" x14ac:dyDescent="0.2"/>
    <row r="336" ht="15.95" customHeight="1" x14ac:dyDescent="0.2"/>
    <row r="337" ht="15.95" customHeight="1" x14ac:dyDescent="0.2"/>
    <row r="338" ht="15.95" customHeight="1" x14ac:dyDescent="0.2"/>
    <row r="339" ht="15.95" customHeight="1" x14ac:dyDescent="0.2"/>
    <row r="340" ht="15.95" customHeight="1" x14ac:dyDescent="0.2"/>
    <row r="341" ht="15.95" customHeight="1" x14ac:dyDescent="0.2"/>
    <row r="342" ht="15.95" customHeight="1" x14ac:dyDescent="0.2"/>
    <row r="343" ht="15.95" customHeight="1" x14ac:dyDescent="0.2"/>
    <row r="344" ht="15.95" customHeight="1" x14ac:dyDescent="0.2"/>
    <row r="345" ht="15.95" customHeight="1" x14ac:dyDescent="0.2"/>
    <row r="346" ht="15.95" customHeight="1" x14ac:dyDescent="0.2"/>
    <row r="347" ht="15.95" customHeight="1" x14ac:dyDescent="0.2"/>
    <row r="348" ht="15.95" customHeight="1" x14ac:dyDescent="0.2"/>
    <row r="349" ht="15.95" customHeight="1" x14ac:dyDescent="0.2"/>
    <row r="350" ht="15.95" customHeight="1" x14ac:dyDescent="0.2"/>
    <row r="351" ht="15.95" customHeight="1" x14ac:dyDescent="0.2"/>
    <row r="352" ht="15.95" customHeight="1" x14ac:dyDescent="0.2"/>
    <row r="353" ht="15.95" customHeight="1" x14ac:dyDescent="0.2"/>
    <row r="354" ht="15.95" customHeight="1" x14ac:dyDescent="0.2"/>
    <row r="355" ht="15.95" customHeight="1" x14ac:dyDescent="0.2"/>
    <row r="356" ht="15.95" customHeight="1" x14ac:dyDescent="0.2"/>
    <row r="357" ht="15.95" customHeight="1" x14ac:dyDescent="0.2"/>
    <row r="358" ht="15.95" customHeight="1" x14ac:dyDescent="0.2"/>
    <row r="359" ht="15.95" customHeight="1" x14ac:dyDescent="0.2"/>
    <row r="360" ht="15.95" customHeight="1" x14ac:dyDescent="0.2"/>
    <row r="361" ht="15.95" customHeight="1" x14ac:dyDescent="0.2"/>
    <row r="362" ht="15.95" customHeight="1" x14ac:dyDescent="0.2"/>
    <row r="363" ht="15.95" customHeight="1" x14ac:dyDescent="0.2"/>
    <row r="364" ht="15.95" customHeight="1" x14ac:dyDescent="0.2"/>
    <row r="365" ht="15.95" customHeight="1" x14ac:dyDescent="0.2"/>
    <row r="366" ht="15.95" customHeight="1" x14ac:dyDescent="0.2"/>
    <row r="367" ht="15.95" customHeight="1" x14ac:dyDescent="0.2"/>
    <row r="368" ht="15.95" customHeight="1" x14ac:dyDescent="0.2"/>
    <row r="369" ht="15.95" customHeight="1" x14ac:dyDescent="0.2"/>
    <row r="370" ht="15.95" customHeight="1" x14ac:dyDescent="0.2"/>
    <row r="371" ht="15.95" customHeight="1" x14ac:dyDescent="0.2"/>
    <row r="372" ht="15.95" customHeight="1" x14ac:dyDescent="0.2"/>
    <row r="373" ht="15.95" customHeight="1" x14ac:dyDescent="0.2"/>
    <row r="374" ht="15.95" customHeight="1" x14ac:dyDescent="0.2"/>
    <row r="375" ht="15.95" customHeight="1" x14ac:dyDescent="0.2"/>
    <row r="376" ht="15.95" customHeight="1" x14ac:dyDescent="0.2"/>
    <row r="377" ht="15.95" customHeight="1" x14ac:dyDescent="0.2"/>
    <row r="378" ht="15.95" customHeight="1" x14ac:dyDescent="0.2"/>
    <row r="379" ht="15.95" customHeight="1" x14ac:dyDescent="0.2"/>
    <row r="380" ht="15.95" customHeight="1" x14ac:dyDescent="0.2"/>
    <row r="381" ht="15.95" customHeight="1" x14ac:dyDescent="0.2"/>
    <row r="382" ht="15.95" customHeight="1" x14ac:dyDescent="0.2"/>
    <row r="383" ht="15.95" customHeight="1" x14ac:dyDescent="0.2"/>
    <row r="384" ht="15.95" customHeight="1" x14ac:dyDescent="0.2"/>
    <row r="385" ht="15.95" customHeight="1" x14ac:dyDescent="0.2"/>
    <row r="386" ht="15.95" customHeight="1" x14ac:dyDescent="0.2"/>
    <row r="387" ht="15.95" customHeight="1" x14ac:dyDescent="0.2"/>
    <row r="388" ht="15.95" customHeight="1" x14ac:dyDescent="0.2"/>
    <row r="389" ht="15.95" customHeight="1" x14ac:dyDescent="0.2"/>
    <row r="390" ht="15.95" customHeight="1" x14ac:dyDescent="0.2"/>
    <row r="391" ht="15.95" customHeight="1" x14ac:dyDescent="0.2"/>
    <row r="392" ht="15.95" customHeight="1" x14ac:dyDescent="0.2"/>
    <row r="393" ht="15.95" customHeight="1" x14ac:dyDescent="0.2"/>
    <row r="394" ht="15.95" customHeight="1" x14ac:dyDescent="0.2"/>
    <row r="395" ht="15.95" customHeight="1" x14ac:dyDescent="0.2"/>
    <row r="396" ht="15.95" customHeight="1" x14ac:dyDescent="0.2"/>
    <row r="397" ht="15.95" customHeight="1" x14ac:dyDescent="0.2"/>
    <row r="398" ht="15.95" customHeight="1" x14ac:dyDescent="0.2"/>
    <row r="399" ht="15.95" customHeight="1" x14ac:dyDescent="0.2"/>
    <row r="400" ht="15.95" customHeight="1" x14ac:dyDescent="0.2"/>
    <row r="401" ht="15.95" customHeight="1" x14ac:dyDescent="0.2"/>
    <row r="402" ht="15.95" customHeight="1" x14ac:dyDescent="0.2"/>
    <row r="403" ht="15.95" customHeight="1" x14ac:dyDescent="0.2"/>
    <row r="404" ht="15.95" customHeight="1" x14ac:dyDescent="0.2"/>
    <row r="405" ht="15.95" customHeight="1" x14ac:dyDescent="0.2"/>
    <row r="406" ht="15.95" customHeight="1" x14ac:dyDescent="0.2"/>
    <row r="407" ht="15.95" customHeight="1" x14ac:dyDescent="0.2"/>
    <row r="408" ht="15.95" customHeight="1" x14ac:dyDescent="0.2"/>
    <row r="409" ht="15.95" customHeight="1" x14ac:dyDescent="0.2"/>
    <row r="410" ht="15.95" customHeight="1" x14ac:dyDescent="0.2"/>
    <row r="411" ht="15.95" customHeight="1" x14ac:dyDescent="0.2"/>
    <row r="412" ht="15.95" customHeight="1" x14ac:dyDescent="0.2"/>
    <row r="413" ht="15.95" customHeight="1" x14ac:dyDescent="0.2"/>
    <row r="414" ht="15.95" customHeight="1" x14ac:dyDescent="0.2"/>
    <row r="415" ht="15.95" customHeight="1" x14ac:dyDescent="0.2"/>
    <row r="416" ht="15.95" customHeight="1" x14ac:dyDescent="0.2"/>
    <row r="417" ht="15.95" customHeight="1" x14ac:dyDescent="0.2"/>
    <row r="418" ht="15.95" customHeight="1" x14ac:dyDescent="0.2"/>
    <row r="419" ht="15.95" customHeight="1" x14ac:dyDescent="0.2"/>
    <row r="420" ht="15.95" customHeight="1" x14ac:dyDescent="0.2"/>
    <row r="421" ht="15.95" customHeight="1" x14ac:dyDescent="0.2"/>
    <row r="422" ht="15.95" customHeight="1" x14ac:dyDescent="0.2"/>
    <row r="423" ht="15.95" customHeight="1" x14ac:dyDescent="0.2"/>
    <row r="424" ht="15.95" customHeight="1" x14ac:dyDescent="0.2"/>
    <row r="425" ht="15.95" customHeight="1" x14ac:dyDescent="0.2"/>
    <row r="426" ht="15.95" customHeight="1" x14ac:dyDescent="0.2"/>
    <row r="427" ht="15.95" customHeight="1" x14ac:dyDescent="0.2"/>
    <row r="428" ht="15.95" customHeight="1" x14ac:dyDescent="0.2"/>
  </sheetData>
  <sheetProtection formatCells="0" formatColumns="0" formatRows="0" insertColumns="0" insertRows="0" insertHyperlinks="0" deleteColumns="0" deleteRows="0" sort="0" autoFilter="0" pivotTables="0"/>
  <mergeCells count="24">
    <mergeCell ref="D34:D47"/>
    <mergeCell ref="E34:E47"/>
    <mergeCell ref="F34:F47"/>
    <mergeCell ref="B12:B47"/>
    <mergeCell ref="C12:C22"/>
    <mergeCell ref="D12:D22"/>
    <mergeCell ref="E12:E22"/>
    <mergeCell ref="F12:F22"/>
    <mergeCell ref="C23:C33"/>
    <mergeCell ref="D23:D33"/>
    <mergeCell ref="E23:E33"/>
    <mergeCell ref="F23:F33"/>
    <mergeCell ref="C34:C47"/>
    <mergeCell ref="B7:D7"/>
    <mergeCell ref="E7:F7"/>
    <mergeCell ref="G7:H7"/>
    <mergeCell ref="J7:U7"/>
    <mergeCell ref="V7:AG7"/>
    <mergeCell ref="AL7:AO7"/>
    <mergeCell ref="AK2:AO2"/>
    <mergeCell ref="AK3:AO3"/>
    <mergeCell ref="AG2:AJ2"/>
    <mergeCell ref="AG3:AJ3"/>
    <mergeCell ref="AH7:AK7"/>
  </mergeCells>
  <pageMargins left="0.7" right="0.7" top="0.75" bottom="0.75" header="0.3" footer="0.3"/>
  <pageSetup paperSize="9" scale="18"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1">
    <tabColor rgb="FFFFFF00"/>
  </sheetPr>
  <dimension ref="B7:O40"/>
  <sheetViews>
    <sheetView showGridLines="0" zoomScaleNormal="100" zoomScaleSheetLayoutView="100" workbookViewId="0">
      <selection activeCell="B11" sqref="B11"/>
    </sheetView>
  </sheetViews>
  <sheetFormatPr baseColWidth="10" defaultColWidth="11.42578125" defaultRowHeight="15.95" customHeight="1" x14ac:dyDescent="0.25"/>
  <cols>
    <col min="1" max="1" width="3.5703125" style="1" customWidth="1"/>
    <col min="2" max="2" width="40.5703125" style="1" customWidth="1"/>
    <col min="3" max="3" width="20.5703125" style="1" customWidth="1"/>
    <col min="4" max="4" width="15.5703125" style="1" customWidth="1"/>
    <col min="5" max="8" width="13.5703125" style="1" customWidth="1"/>
    <col min="9" max="10" width="20.5703125" style="1" customWidth="1"/>
    <col min="11" max="11" width="15.5703125" style="1" customWidth="1"/>
    <col min="12" max="12" width="20.5703125" style="1" customWidth="1"/>
    <col min="13" max="15" width="25.5703125" style="1" customWidth="1"/>
    <col min="16" max="16384" width="11.42578125" style="1"/>
  </cols>
  <sheetData>
    <row r="7" spans="2:15" ht="15.95" customHeight="1" x14ac:dyDescent="0.25">
      <c r="B7" s="101" t="s">
        <v>174</v>
      </c>
    </row>
    <row r="8" spans="2:15" ht="15.95" customHeight="1" x14ac:dyDescent="0.25">
      <c r="B8" s="102" t="s">
        <v>133</v>
      </c>
      <c r="C8" s="117" t="s">
        <v>22</v>
      </c>
      <c r="D8" s="122" t="s">
        <v>7</v>
      </c>
      <c r="E8" s="118" t="s">
        <v>1</v>
      </c>
      <c r="F8" s="148" t="s">
        <v>0</v>
      </c>
      <c r="G8" s="120" t="s">
        <v>29</v>
      </c>
      <c r="H8" s="121" t="s">
        <v>11</v>
      </c>
      <c r="I8" s="122" t="s">
        <v>7</v>
      </c>
      <c r="J8" s="123" t="s">
        <v>7</v>
      </c>
      <c r="K8" s="124" t="s">
        <v>7</v>
      </c>
      <c r="L8" s="124" t="s">
        <v>7</v>
      </c>
      <c r="M8" s="124" t="s">
        <v>7</v>
      </c>
      <c r="N8" s="124" t="s">
        <v>7</v>
      </c>
      <c r="O8" s="124" t="s">
        <v>7</v>
      </c>
    </row>
    <row r="9" spans="2:15" s="2" customFormat="1" ht="99.2" customHeight="1" x14ac:dyDescent="0.25">
      <c r="B9" s="191" t="s">
        <v>134</v>
      </c>
      <c r="C9" s="192" t="s">
        <v>135</v>
      </c>
      <c r="D9" s="193" t="s">
        <v>136</v>
      </c>
      <c r="E9" s="194" t="s">
        <v>137</v>
      </c>
      <c r="F9" s="194" t="s">
        <v>137</v>
      </c>
      <c r="G9" s="106" t="s">
        <v>30</v>
      </c>
      <c r="H9" s="195" t="s">
        <v>138</v>
      </c>
      <c r="I9" s="196" t="s">
        <v>139</v>
      </c>
      <c r="J9" s="199" t="s">
        <v>169</v>
      </c>
      <c r="K9" s="197" t="s">
        <v>140</v>
      </c>
      <c r="L9" s="197" t="s">
        <v>141</v>
      </c>
      <c r="M9" s="200" t="s">
        <v>179</v>
      </c>
      <c r="N9" s="200" t="s">
        <v>180</v>
      </c>
      <c r="O9" s="200" t="s">
        <v>181</v>
      </c>
    </row>
    <row r="10" spans="2:15" s="4" customFormat="1" ht="19.7" customHeight="1" x14ac:dyDescent="0.25">
      <c r="B10" s="116" t="s">
        <v>7</v>
      </c>
      <c r="C10" s="98" t="s">
        <v>7</v>
      </c>
      <c r="D10" s="14"/>
      <c r="E10" s="104" t="s">
        <v>4</v>
      </c>
      <c r="F10" s="104" t="s">
        <v>4</v>
      </c>
      <c r="G10" s="143" t="s">
        <v>4</v>
      </c>
      <c r="H10" s="105" t="s">
        <v>12</v>
      </c>
      <c r="I10" s="10" t="s">
        <v>5</v>
      </c>
      <c r="J10" s="6" t="s">
        <v>6</v>
      </c>
      <c r="K10" s="161" t="s">
        <v>68</v>
      </c>
      <c r="L10" s="107" t="s">
        <v>28</v>
      </c>
      <c r="M10" s="161" t="s">
        <v>67</v>
      </c>
      <c r="N10" s="161" t="s">
        <v>67</v>
      </c>
      <c r="O10" s="161" t="s">
        <v>67</v>
      </c>
    </row>
    <row r="11" spans="2:15" ht="15.95" customHeight="1" x14ac:dyDescent="0.25">
      <c r="B11" s="221"/>
      <c r="C11" s="221"/>
      <c r="D11" s="222" t="s">
        <v>192</v>
      </c>
      <c r="E11" s="223"/>
      <c r="F11" s="223"/>
      <c r="G11" s="224"/>
      <c r="H11" s="225"/>
      <c r="I11" s="12">
        <f t="shared" ref="I11:I35" si="0">IF(D11="ja / oui",G11*1.02^27*0.3*0.6,G11*1.02^27*0.3)</f>
        <v>0</v>
      </c>
      <c r="J11" s="108">
        <f>E11/4180/5*3600*1000</f>
        <v>0</v>
      </c>
      <c r="K11" s="163">
        <f>F11*0.7</f>
        <v>0</v>
      </c>
      <c r="L11" s="228"/>
      <c r="M11" s="162">
        <f>MIN(ROUNDUP(33.33*E11,-2),500)</f>
        <v>0</v>
      </c>
      <c r="N11" s="162">
        <f>MIN(ROUNDUP(66.67*E11,-2),1000)</f>
        <v>0</v>
      </c>
      <c r="O11" s="162">
        <f>MIN(ROUNDUP(1.5*66.67*E11,-2),1500)</f>
        <v>0</v>
      </c>
    </row>
    <row r="12" spans="2:15" ht="15.95" customHeight="1" x14ac:dyDescent="0.25">
      <c r="B12" s="226"/>
      <c r="C12" s="226"/>
      <c r="D12" s="222" t="s">
        <v>192</v>
      </c>
      <c r="E12" s="223"/>
      <c r="F12" s="223"/>
      <c r="G12" s="221"/>
      <c r="H12" s="227"/>
      <c r="I12" s="12">
        <f t="shared" si="0"/>
        <v>0</v>
      </c>
      <c r="J12" s="108">
        <f t="shared" ref="J12:J23" si="1">E12/4180/5*3600*1000</f>
        <v>0</v>
      </c>
      <c r="K12" s="163">
        <f t="shared" ref="K12:K30" si="2">F12*0.7</f>
        <v>0</v>
      </c>
      <c r="L12" s="229"/>
      <c r="M12" s="162">
        <f t="shared" ref="M12:M35" si="3">MIN(ROUNDUP(33.33*E12,-2),500)</f>
        <v>0</v>
      </c>
      <c r="N12" s="162">
        <f t="shared" ref="N12:N35" si="4">MIN(ROUNDUP(66.67*E12,-2),1000)</f>
        <v>0</v>
      </c>
      <c r="O12" s="162">
        <f t="shared" ref="O12:O35" si="5">MIN(ROUNDUP(1.5*66.67*E12,-2),1500)</f>
        <v>0</v>
      </c>
    </row>
    <row r="13" spans="2:15" ht="15.95" customHeight="1" x14ac:dyDescent="0.25">
      <c r="B13" s="221"/>
      <c r="C13" s="221"/>
      <c r="D13" s="222" t="s">
        <v>192</v>
      </c>
      <c r="E13" s="223"/>
      <c r="F13" s="223"/>
      <c r="G13" s="221"/>
      <c r="H13" s="225"/>
      <c r="I13" s="12">
        <f t="shared" si="0"/>
        <v>0</v>
      </c>
      <c r="J13" s="108">
        <f t="shared" si="1"/>
        <v>0</v>
      </c>
      <c r="K13" s="163">
        <f t="shared" si="2"/>
        <v>0</v>
      </c>
      <c r="L13" s="228"/>
      <c r="M13" s="162">
        <f t="shared" si="3"/>
        <v>0</v>
      </c>
      <c r="N13" s="162">
        <f t="shared" si="4"/>
        <v>0</v>
      </c>
      <c r="O13" s="162">
        <f t="shared" si="5"/>
        <v>0</v>
      </c>
    </row>
    <row r="14" spans="2:15" ht="15.95" customHeight="1" x14ac:dyDescent="0.25">
      <c r="B14" s="221"/>
      <c r="C14" s="221"/>
      <c r="D14" s="222" t="s">
        <v>192</v>
      </c>
      <c r="E14" s="223"/>
      <c r="F14" s="223"/>
      <c r="G14" s="221"/>
      <c r="H14" s="225"/>
      <c r="I14" s="12">
        <f t="shared" si="0"/>
        <v>0</v>
      </c>
      <c r="J14" s="108">
        <f t="shared" si="1"/>
        <v>0</v>
      </c>
      <c r="K14" s="163">
        <f t="shared" si="2"/>
        <v>0</v>
      </c>
      <c r="L14" s="228"/>
      <c r="M14" s="162">
        <f t="shared" si="3"/>
        <v>0</v>
      </c>
      <c r="N14" s="162">
        <f t="shared" si="4"/>
        <v>0</v>
      </c>
      <c r="O14" s="162">
        <f t="shared" si="5"/>
        <v>0</v>
      </c>
    </row>
    <row r="15" spans="2:15" ht="15.95" customHeight="1" x14ac:dyDescent="0.25">
      <c r="B15" s="221"/>
      <c r="C15" s="221"/>
      <c r="D15" s="222" t="s">
        <v>192</v>
      </c>
      <c r="E15" s="223"/>
      <c r="F15" s="223"/>
      <c r="G15" s="221"/>
      <c r="H15" s="223"/>
      <c r="I15" s="12">
        <f t="shared" si="0"/>
        <v>0</v>
      </c>
      <c r="J15" s="109">
        <f t="shared" si="1"/>
        <v>0</v>
      </c>
      <c r="K15" s="163">
        <f t="shared" si="2"/>
        <v>0</v>
      </c>
      <c r="L15" s="230"/>
      <c r="M15" s="162">
        <f t="shared" si="3"/>
        <v>0</v>
      </c>
      <c r="N15" s="162">
        <f t="shared" si="4"/>
        <v>0</v>
      </c>
      <c r="O15" s="162">
        <f t="shared" si="5"/>
        <v>0</v>
      </c>
    </row>
    <row r="16" spans="2:15" ht="15.95" customHeight="1" x14ac:dyDescent="0.25">
      <c r="B16" s="221"/>
      <c r="C16" s="221"/>
      <c r="D16" s="222" t="s">
        <v>192</v>
      </c>
      <c r="E16" s="223"/>
      <c r="F16" s="223"/>
      <c r="G16" s="221"/>
      <c r="H16" s="223"/>
      <c r="I16" s="12">
        <f t="shared" si="0"/>
        <v>0</v>
      </c>
      <c r="J16" s="108">
        <f t="shared" si="1"/>
        <v>0</v>
      </c>
      <c r="K16" s="163">
        <f t="shared" si="2"/>
        <v>0</v>
      </c>
      <c r="L16" s="230"/>
      <c r="M16" s="162">
        <f t="shared" si="3"/>
        <v>0</v>
      </c>
      <c r="N16" s="162">
        <f t="shared" si="4"/>
        <v>0</v>
      </c>
      <c r="O16" s="162">
        <f t="shared" si="5"/>
        <v>0</v>
      </c>
    </row>
    <row r="17" spans="2:15" ht="15.95" customHeight="1" x14ac:dyDescent="0.25">
      <c r="B17" s="221"/>
      <c r="C17" s="221"/>
      <c r="D17" s="222" t="s">
        <v>192</v>
      </c>
      <c r="E17" s="223"/>
      <c r="F17" s="223"/>
      <c r="G17" s="221"/>
      <c r="H17" s="223"/>
      <c r="I17" s="12">
        <f t="shared" si="0"/>
        <v>0</v>
      </c>
      <c r="J17" s="108">
        <f t="shared" si="1"/>
        <v>0</v>
      </c>
      <c r="K17" s="163">
        <f t="shared" si="2"/>
        <v>0</v>
      </c>
      <c r="L17" s="230"/>
      <c r="M17" s="162">
        <f t="shared" si="3"/>
        <v>0</v>
      </c>
      <c r="N17" s="162">
        <f t="shared" si="4"/>
        <v>0</v>
      </c>
      <c r="O17" s="162">
        <f t="shared" si="5"/>
        <v>0</v>
      </c>
    </row>
    <row r="18" spans="2:15" ht="15.95" customHeight="1" x14ac:dyDescent="0.25">
      <c r="B18" s="221"/>
      <c r="C18" s="221"/>
      <c r="D18" s="222" t="s">
        <v>192</v>
      </c>
      <c r="E18" s="223"/>
      <c r="F18" s="223"/>
      <c r="G18" s="221"/>
      <c r="H18" s="223"/>
      <c r="I18" s="12">
        <f t="shared" si="0"/>
        <v>0</v>
      </c>
      <c r="J18" s="108">
        <f t="shared" si="1"/>
        <v>0</v>
      </c>
      <c r="K18" s="163">
        <f t="shared" si="2"/>
        <v>0</v>
      </c>
      <c r="L18" s="230"/>
      <c r="M18" s="162">
        <f t="shared" si="3"/>
        <v>0</v>
      </c>
      <c r="N18" s="162">
        <f t="shared" si="4"/>
        <v>0</v>
      </c>
      <c r="O18" s="162">
        <f t="shared" si="5"/>
        <v>0</v>
      </c>
    </row>
    <row r="19" spans="2:15" ht="15.95" customHeight="1" x14ac:dyDescent="0.25">
      <c r="B19" s="221"/>
      <c r="C19" s="221"/>
      <c r="D19" s="222" t="s">
        <v>192</v>
      </c>
      <c r="E19" s="223"/>
      <c r="F19" s="223"/>
      <c r="G19" s="221"/>
      <c r="H19" s="223"/>
      <c r="I19" s="12">
        <f t="shared" si="0"/>
        <v>0</v>
      </c>
      <c r="J19" s="108">
        <f t="shared" si="1"/>
        <v>0</v>
      </c>
      <c r="K19" s="163">
        <f t="shared" si="2"/>
        <v>0</v>
      </c>
      <c r="L19" s="230"/>
      <c r="M19" s="162">
        <f t="shared" si="3"/>
        <v>0</v>
      </c>
      <c r="N19" s="162">
        <f t="shared" si="4"/>
        <v>0</v>
      </c>
      <c r="O19" s="162">
        <f t="shared" si="5"/>
        <v>0</v>
      </c>
    </row>
    <row r="20" spans="2:15" ht="15.95" customHeight="1" x14ac:dyDescent="0.25">
      <c r="B20" s="221"/>
      <c r="C20" s="221"/>
      <c r="D20" s="222" t="s">
        <v>192</v>
      </c>
      <c r="E20" s="223"/>
      <c r="F20" s="223"/>
      <c r="G20" s="221"/>
      <c r="H20" s="223"/>
      <c r="I20" s="12">
        <f t="shared" si="0"/>
        <v>0</v>
      </c>
      <c r="J20" s="108">
        <f t="shared" si="1"/>
        <v>0</v>
      </c>
      <c r="K20" s="163">
        <f t="shared" si="2"/>
        <v>0</v>
      </c>
      <c r="L20" s="230"/>
      <c r="M20" s="162">
        <f t="shared" si="3"/>
        <v>0</v>
      </c>
      <c r="N20" s="162">
        <f t="shared" si="4"/>
        <v>0</v>
      </c>
      <c r="O20" s="162">
        <f t="shared" si="5"/>
        <v>0</v>
      </c>
    </row>
    <row r="21" spans="2:15" ht="15.95" customHeight="1" x14ac:dyDescent="0.25">
      <c r="B21" s="221"/>
      <c r="C21" s="221"/>
      <c r="D21" s="222" t="s">
        <v>192</v>
      </c>
      <c r="E21" s="223"/>
      <c r="F21" s="223"/>
      <c r="G21" s="221"/>
      <c r="H21" s="223"/>
      <c r="I21" s="12">
        <f t="shared" si="0"/>
        <v>0</v>
      </c>
      <c r="J21" s="108">
        <f t="shared" si="1"/>
        <v>0</v>
      </c>
      <c r="K21" s="163">
        <f t="shared" si="2"/>
        <v>0</v>
      </c>
      <c r="L21" s="230"/>
      <c r="M21" s="162">
        <f t="shared" si="3"/>
        <v>0</v>
      </c>
      <c r="N21" s="162">
        <f t="shared" si="4"/>
        <v>0</v>
      </c>
      <c r="O21" s="162">
        <f t="shared" si="5"/>
        <v>0</v>
      </c>
    </row>
    <row r="22" spans="2:15" ht="15.95" customHeight="1" x14ac:dyDescent="0.25">
      <c r="B22" s="221"/>
      <c r="C22" s="221"/>
      <c r="D22" s="222" t="s">
        <v>192</v>
      </c>
      <c r="E22" s="223"/>
      <c r="F22" s="223"/>
      <c r="G22" s="221"/>
      <c r="H22" s="223"/>
      <c r="I22" s="12">
        <f t="shared" si="0"/>
        <v>0</v>
      </c>
      <c r="J22" s="108">
        <f t="shared" si="1"/>
        <v>0</v>
      </c>
      <c r="K22" s="163">
        <f t="shared" si="2"/>
        <v>0</v>
      </c>
      <c r="L22" s="230"/>
      <c r="M22" s="162">
        <f t="shared" si="3"/>
        <v>0</v>
      </c>
      <c r="N22" s="162">
        <f t="shared" si="4"/>
        <v>0</v>
      </c>
      <c r="O22" s="162">
        <f t="shared" si="5"/>
        <v>0</v>
      </c>
    </row>
    <row r="23" spans="2:15" ht="15.95" customHeight="1" x14ac:dyDescent="0.25">
      <c r="B23" s="221"/>
      <c r="C23" s="221"/>
      <c r="D23" s="222" t="s">
        <v>192</v>
      </c>
      <c r="E23" s="223"/>
      <c r="F23" s="223"/>
      <c r="G23" s="221"/>
      <c r="H23" s="223"/>
      <c r="I23" s="12">
        <f t="shared" si="0"/>
        <v>0</v>
      </c>
      <c r="J23" s="108">
        <f t="shared" si="1"/>
        <v>0</v>
      </c>
      <c r="K23" s="163">
        <f t="shared" si="2"/>
        <v>0</v>
      </c>
      <c r="L23" s="230"/>
      <c r="M23" s="162">
        <f t="shared" si="3"/>
        <v>0</v>
      </c>
      <c r="N23" s="162">
        <f t="shared" si="4"/>
        <v>0</v>
      </c>
      <c r="O23" s="162">
        <f t="shared" si="5"/>
        <v>0</v>
      </c>
    </row>
    <row r="24" spans="2:15" ht="15.95" customHeight="1" x14ac:dyDescent="0.25">
      <c r="B24" s="221"/>
      <c r="C24" s="221"/>
      <c r="D24" s="222" t="s">
        <v>192</v>
      </c>
      <c r="E24" s="223"/>
      <c r="F24" s="223"/>
      <c r="G24" s="221"/>
      <c r="H24" s="223"/>
      <c r="I24" s="12">
        <f t="shared" si="0"/>
        <v>0</v>
      </c>
      <c r="J24" s="108">
        <f t="shared" ref="J24:J30" si="6">E24/4180/5*3600*1000</f>
        <v>0</v>
      </c>
      <c r="K24" s="163">
        <f t="shared" si="2"/>
        <v>0</v>
      </c>
      <c r="L24" s="230"/>
      <c r="M24" s="162">
        <f t="shared" si="3"/>
        <v>0</v>
      </c>
      <c r="N24" s="162">
        <f t="shared" si="4"/>
        <v>0</v>
      </c>
      <c r="O24" s="162">
        <f t="shared" si="5"/>
        <v>0</v>
      </c>
    </row>
    <row r="25" spans="2:15" ht="15.95" customHeight="1" x14ac:dyDescent="0.25">
      <c r="B25" s="221"/>
      <c r="C25" s="221"/>
      <c r="D25" s="222" t="s">
        <v>192</v>
      </c>
      <c r="E25" s="223"/>
      <c r="F25" s="223"/>
      <c r="G25" s="221"/>
      <c r="H25" s="223"/>
      <c r="I25" s="12">
        <f t="shared" si="0"/>
        <v>0</v>
      </c>
      <c r="J25" s="108">
        <f t="shared" si="6"/>
        <v>0</v>
      </c>
      <c r="K25" s="163">
        <f t="shared" si="2"/>
        <v>0</v>
      </c>
      <c r="L25" s="230"/>
      <c r="M25" s="162">
        <f t="shared" si="3"/>
        <v>0</v>
      </c>
      <c r="N25" s="162">
        <f t="shared" si="4"/>
        <v>0</v>
      </c>
      <c r="O25" s="162">
        <f t="shared" si="5"/>
        <v>0</v>
      </c>
    </row>
    <row r="26" spans="2:15" ht="15.95" customHeight="1" x14ac:dyDescent="0.25">
      <c r="B26" s="221"/>
      <c r="C26" s="221"/>
      <c r="D26" s="222" t="s">
        <v>192</v>
      </c>
      <c r="E26" s="223"/>
      <c r="F26" s="223"/>
      <c r="G26" s="221"/>
      <c r="H26" s="223"/>
      <c r="I26" s="12">
        <f t="shared" si="0"/>
        <v>0</v>
      </c>
      <c r="J26" s="108">
        <f t="shared" si="6"/>
        <v>0</v>
      </c>
      <c r="K26" s="163">
        <f t="shared" si="2"/>
        <v>0</v>
      </c>
      <c r="L26" s="230"/>
      <c r="M26" s="162">
        <f t="shared" si="3"/>
        <v>0</v>
      </c>
      <c r="N26" s="162">
        <f t="shared" si="4"/>
        <v>0</v>
      </c>
      <c r="O26" s="162">
        <f t="shared" si="5"/>
        <v>0</v>
      </c>
    </row>
    <row r="27" spans="2:15" ht="15.95" customHeight="1" x14ac:dyDescent="0.25">
      <c r="B27" s="221"/>
      <c r="C27" s="221"/>
      <c r="D27" s="222" t="s">
        <v>192</v>
      </c>
      <c r="E27" s="223"/>
      <c r="F27" s="223"/>
      <c r="G27" s="221"/>
      <c r="H27" s="223"/>
      <c r="I27" s="12">
        <f t="shared" si="0"/>
        <v>0</v>
      </c>
      <c r="J27" s="108">
        <f t="shared" si="6"/>
        <v>0</v>
      </c>
      <c r="K27" s="163">
        <f t="shared" si="2"/>
        <v>0</v>
      </c>
      <c r="L27" s="230"/>
      <c r="M27" s="162">
        <f t="shared" si="3"/>
        <v>0</v>
      </c>
      <c r="N27" s="162">
        <f t="shared" si="4"/>
        <v>0</v>
      </c>
      <c r="O27" s="162">
        <f t="shared" si="5"/>
        <v>0</v>
      </c>
    </row>
    <row r="28" spans="2:15" ht="15.95" customHeight="1" x14ac:dyDescent="0.25">
      <c r="B28" s="221"/>
      <c r="C28" s="221"/>
      <c r="D28" s="222" t="s">
        <v>192</v>
      </c>
      <c r="E28" s="223"/>
      <c r="F28" s="223"/>
      <c r="G28" s="221"/>
      <c r="H28" s="223"/>
      <c r="I28" s="12">
        <f t="shared" si="0"/>
        <v>0</v>
      </c>
      <c r="J28" s="108">
        <f t="shared" si="6"/>
        <v>0</v>
      </c>
      <c r="K28" s="163">
        <f t="shared" si="2"/>
        <v>0</v>
      </c>
      <c r="L28" s="230"/>
      <c r="M28" s="162">
        <f t="shared" si="3"/>
        <v>0</v>
      </c>
      <c r="N28" s="162">
        <f t="shared" si="4"/>
        <v>0</v>
      </c>
      <c r="O28" s="162">
        <f t="shared" si="5"/>
        <v>0</v>
      </c>
    </row>
    <row r="29" spans="2:15" ht="15.95" customHeight="1" x14ac:dyDescent="0.25">
      <c r="B29" s="221"/>
      <c r="C29" s="221"/>
      <c r="D29" s="222" t="s">
        <v>192</v>
      </c>
      <c r="E29" s="223"/>
      <c r="F29" s="223"/>
      <c r="G29" s="221"/>
      <c r="H29" s="223"/>
      <c r="I29" s="12">
        <f t="shared" si="0"/>
        <v>0</v>
      </c>
      <c r="J29" s="108">
        <f t="shared" si="6"/>
        <v>0</v>
      </c>
      <c r="K29" s="163">
        <f t="shared" si="2"/>
        <v>0</v>
      </c>
      <c r="L29" s="230"/>
      <c r="M29" s="162">
        <f t="shared" si="3"/>
        <v>0</v>
      </c>
      <c r="N29" s="162">
        <f t="shared" si="4"/>
        <v>0</v>
      </c>
      <c r="O29" s="162">
        <f t="shared" si="5"/>
        <v>0</v>
      </c>
    </row>
    <row r="30" spans="2:15" ht="15.95" customHeight="1" x14ac:dyDescent="0.25">
      <c r="B30" s="221"/>
      <c r="C30" s="221"/>
      <c r="D30" s="222" t="s">
        <v>192</v>
      </c>
      <c r="E30" s="223"/>
      <c r="F30" s="223"/>
      <c r="G30" s="221"/>
      <c r="H30" s="223"/>
      <c r="I30" s="12">
        <f t="shared" si="0"/>
        <v>0</v>
      </c>
      <c r="J30" s="108">
        <f t="shared" si="6"/>
        <v>0</v>
      </c>
      <c r="K30" s="163">
        <f t="shared" si="2"/>
        <v>0</v>
      </c>
      <c r="L30" s="230"/>
      <c r="M30" s="162">
        <f t="shared" si="3"/>
        <v>0</v>
      </c>
      <c r="N30" s="162">
        <f t="shared" si="4"/>
        <v>0</v>
      </c>
      <c r="O30" s="162">
        <f t="shared" si="5"/>
        <v>0</v>
      </c>
    </row>
    <row r="31" spans="2:15" ht="15.95" customHeight="1" x14ac:dyDescent="0.25">
      <c r="B31" s="221"/>
      <c r="C31" s="221"/>
      <c r="D31" s="222" t="s">
        <v>192</v>
      </c>
      <c r="E31" s="223"/>
      <c r="F31" s="223"/>
      <c r="G31" s="221"/>
      <c r="H31" s="223"/>
      <c r="I31" s="12">
        <f t="shared" si="0"/>
        <v>0</v>
      </c>
      <c r="J31" s="108">
        <f t="shared" ref="J31:J35" si="7">E31/4180/5*3600*1000</f>
        <v>0</v>
      </c>
      <c r="K31" s="163">
        <f t="shared" ref="K31:K35" si="8">F31*0.7</f>
        <v>0</v>
      </c>
      <c r="L31" s="230"/>
      <c r="M31" s="162">
        <f t="shared" si="3"/>
        <v>0</v>
      </c>
      <c r="N31" s="162">
        <f t="shared" si="4"/>
        <v>0</v>
      </c>
      <c r="O31" s="162">
        <f t="shared" si="5"/>
        <v>0</v>
      </c>
    </row>
    <row r="32" spans="2:15" ht="15.95" customHeight="1" x14ac:dyDescent="0.25">
      <c r="B32" s="221"/>
      <c r="C32" s="221"/>
      <c r="D32" s="222" t="s">
        <v>192</v>
      </c>
      <c r="E32" s="223"/>
      <c r="F32" s="223"/>
      <c r="G32" s="221"/>
      <c r="H32" s="223"/>
      <c r="I32" s="12">
        <f t="shared" si="0"/>
        <v>0</v>
      </c>
      <c r="J32" s="108">
        <f t="shared" si="7"/>
        <v>0</v>
      </c>
      <c r="K32" s="163">
        <f t="shared" si="8"/>
        <v>0</v>
      </c>
      <c r="L32" s="230"/>
      <c r="M32" s="162">
        <f t="shared" si="3"/>
        <v>0</v>
      </c>
      <c r="N32" s="162">
        <f t="shared" si="4"/>
        <v>0</v>
      </c>
      <c r="O32" s="162">
        <f t="shared" si="5"/>
        <v>0</v>
      </c>
    </row>
    <row r="33" spans="2:15" ht="15.95" customHeight="1" x14ac:dyDescent="0.25">
      <c r="B33" s="221"/>
      <c r="C33" s="221"/>
      <c r="D33" s="222" t="s">
        <v>192</v>
      </c>
      <c r="E33" s="223"/>
      <c r="F33" s="223"/>
      <c r="G33" s="221"/>
      <c r="H33" s="223"/>
      <c r="I33" s="12">
        <f t="shared" si="0"/>
        <v>0</v>
      </c>
      <c r="J33" s="108">
        <f t="shared" si="7"/>
        <v>0</v>
      </c>
      <c r="K33" s="163">
        <f t="shared" si="8"/>
        <v>0</v>
      </c>
      <c r="L33" s="230"/>
      <c r="M33" s="162">
        <f t="shared" si="3"/>
        <v>0</v>
      </c>
      <c r="N33" s="162">
        <f t="shared" si="4"/>
        <v>0</v>
      </c>
      <c r="O33" s="162">
        <f t="shared" si="5"/>
        <v>0</v>
      </c>
    </row>
    <row r="34" spans="2:15" ht="15.95" customHeight="1" x14ac:dyDescent="0.25">
      <c r="B34" s="221"/>
      <c r="C34" s="221"/>
      <c r="D34" s="222" t="s">
        <v>192</v>
      </c>
      <c r="E34" s="223"/>
      <c r="F34" s="223"/>
      <c r="G34" s="221"/>
      <c r="H34" s="223"/>
      <c r="I34" s="12">
        <f t="shared" si="0"/>
        <v>0</v>
      </c>
      <c r="J34" s="108">
        <f t="shared" si="7"/>
        <v>0</v>
      </c>
      <c r="K34" s="163">
        <f t="shared" si="8"/>
        <v>0</v>
      </c>
      <c r="L34" s="230"/>
      <c r="M34" s="162">
        <f t="shared" si="3"/>
        <v>0</v>
      </c>
      <c r="N34" s="162">
        <f t="shared" si="4"/>
        <v>0</v>
      </c>
      <c r="O34" s="162">
        <f t="shared" si="5"/>
        <v>0</v>
      </c>
    </row>
    <row r="35" spans="2:15" ht="15.95" customHeight="1" x14ac:dyDescent="0.25">
      <c r="B35" s="221"/>
      <c r="C35" s="221"/>
      <c r="D35" s="222" t="s">
        <v>192</v>
      </c>
      <c r="E35" s="223"/>
      <c r="F35" s="223"/>
      <c r="G35" s="221"/>
      <c r="H35" s="223"/>
      <c r="I35" s="12">
        <f t="shared" si="0"/>
        <v>0</v>
      </c>
      <c r="J35" s="108">
        <f t="shared" si="7"/>
        <v>0</v>
      </c>
      <c r="K35" s="163">
        <f t="shared" si="8"/>
        <v>0</v>
      </c>
      <c r="L35" s="230"/>
      <c r="M35" s="162">
        <f t="shared" si="3"/>
        <v>0</v>
      </c>
      <c r="N35" s="162">
        <f t="shared" si="4"/>
        <v>0</v>
      </c>
      <c r="O35" s="162">
        <f t="shared" si="5"/>
        <v>0</v>
      </c>
    </row>
    <row r="36" spans="2:15" ht="15.95" customHeight="1" x14ac:dyDescent="0.25">
      <c r="B36" s="221"/>
      <c r="C36" s="221"/>
      <c r="D36" s="222" t="s">
        <v>192</v>
      </c>
      <c r="E36" s="223"/>
      <c r="F36" s="223"/>
      <c r="G36" s="221"/>
      <c r="H36" s="223"/>
      <c r="I36" s="12">
        <f t="shared" ref="I36:I40" si="9">IF(D36="ja / oui",G36*1.02^27*0.3*0.6,G36*1.02^27*0.3)</f>
        <v>0</v>
      </c>
      <c r="J36" s="108">
        <f t="shared" ref="J36:J40" si="10">E36/4180/5*3600*1000</f>
        <v>0</v>
      </c>
      <c r="K36" s="163">
        <f t="shared" ref="K36:K40" si="11">F36*0.7</f>
        <v>0</v>
      </c>
      <c r="L36" s="230"/>
      <c r="M36" s="162">
        <f t="shared" ref="M36:M40" si="12">MIN(ROUNDUP(33.33*E36,-2),500)</f>
        <v>0</v>
      </c>
      <c r="N36" s="162">
        <f t="shared" ref="N36:N40" si="13">MIN(ROUNDUP(66.67*E36,-2),1000)</f>
        <v>0</v>
      </c>
      <c r="O36" s="162">
        <f t="shared" ref="O36:O40" si="14">MIN(ROUNDUP(1.5*66.67*E36,-2),1500)</f>
        <v>0</v>
      </c>
    </row>
    <row r="37" spans="2:15" ht="15.95" customHeight="1" x14ac:dyDescent="0.25">
      <c r="B37" s="221"/>
      <c r="C37" s="221"/>
      <c r="D37" s="222" t="s">
        <v>192</v>
      </c>
      <c r="E37" s="223"/>
      <c r="F37" s="223"/>
      <c r="G37" s="221"/>
      <c r="H37" s="223"/>
      <c r="I37" s="12">
        <f t="shared" si="9"/>
        <v>0</v>
      </c>
      <c r="J37" s="108">
        <f t="shared" si="10"/>
        <v>0</v>
      </c>
      <c r="K37" s="163">
        <f t="shared" si="11"/>
        <v>0</v>
      </c>
      <c r="L37" s="230"/>
      <c r="M37" s="162">
        <f t="shared" si="12"/>
        <v>0</v>
      </c>
      <c r="N37" s="162">
        <f t="shared" si="13"/>
        <v>0</v>
      </c>
      <c r="O37" s="162">
        <f t="shared" si="14"/>
        <v>0</v>
      </c>
    </row>
    <row r="38" spans="2:15" ht="15.95" customHeight="1" x14ac:dyDescent="0.25">
      <c r="B38" s="221"/>
      <c r="C38" s="221"/>
      <c r="D38" s="222" t="s">
        <v>192</v>
      </c>
      <c r="E38" s="223"/>
      <c r="F38" s="223"/>
      <c r="G38" s="221"/>
      <c r="H38" s="223"/>
      <c r="I38" s="12">
        <f t="shared" si="9"/>
        <v>0</v>
      </c>
      <c r="J38" s="108">
        <f t="shared" si="10"/>
        <v>0</v>
      </c>
      <c r="K38" s="163">
        <f t="shared" si="11"/>
        <v>0</v>
      </c>
      <c r="L38" s="230"/>
      <c r="M38" s="162">
        <f t="shared" si="12"/>
        <v>0</v>
      </c>
      <c r="N38" s="162">
        <f t="shared" si="13"/>
        <v>0</v>
      </c>
      <c r="O38" s="162">
        <f t="shared" si="14"/>
        <v>0</v>
      </c>
    </row>
    <row r="39" spans="2:15" ht="15.95" customHeight="1" x14ac:dyDescent="0.25">
      <c r="B39" s="221"/>
      <c r="C39" s="221"/>
      <c r="D39" s="222" t="s">
        <v>192</v>
      </c>
      <c r="E39" s="223"/>
      <c r="F39" s="223"/>
      <c r="G39" s="221"/>
      <c r="H39" s="223"/>
      <c r="I39" s="12">
        <f t="shared" si="9"/>
        <v>0</v>
      </c>
      <c r="J39" s="108">
        <f t="shared" si="10"/>
        <v>0</v>
      </c>
      <c r="K39" s="163">
        <f t="shared" si="11"/>
        <v>0</v>
      </c>
      <c r="L39" s="230"/>
      <c r="M39" s="162">
        <f t="shared" si="12"/>
        <v>0</v>
      </c>
      <c r="N39" s="162">
        <f t="shared" si="13"/>
        <v>0</v>
      </c>
      <c r="O39" s="162">
        <f t="shared" si="14"/>
        <v>0</v>
      </c>
    </row>
    <row r="40" spans="2:15" ht="15.95" customHeight="1" x14ac:dyDescent="0.25">
      <c r="B40" s="221"/>
      <c r="C40" s="221"/>
      <c r="D40" s="222" t="s">
        <v>192</v>
      </c>
      <c r="E40" s="223"/>
      <c r="F40" s="223"/>
      <c r="G40" s="221"/>
      <c r="H40" s="223"/>
      <c r="I40" s="12">
        <f t="shared" si="9"/>
        <v>0</v>
      </c>
      <c r="J40" s="108">
        <f t="shared" si="10"/>
        <v>0</v>
      </c>
      <c r="K40" s="163">
        <f t="shared" si="11"/>
        <v>0</v>
      </c>
      <c r="L40" s="230"/>
      <c r="M40" s="162">
        <f t="shared" si="12"/>
        <v>0</v>
      </c>
      <c r="N40" s="162">
        <f t="shared" si="13"/>
        <v>0</v>
      </c>
      <c r="O40" s="162">
        <f t="shared" si="14"/>
        <v>0</v>
      </c>
    </row>
  </sheetData>
  <sheetProtection algorithmName="SHA-512" hashValue="O2tTfmWdbXW0v+udcohNwLGuA/8R5xKbvVTy+BCvW0bRy6676JhV0piTki5ur5E4p/d1sh98sl0EzyP3XFGkKA==" saltValue="bRflOtQYON7xmbcDPEyLKA==" spinCount="100000" sheet="1" objects="1" scenarios="1" selectLockedCells="1"/>
  <hyperlinks>
    <hyperlink ref="C8" r:id="rId1" xr:uid="{C7DFFE62-53FB-4694-AA7C-E5A8FF20FDDF}"/>
  </hyperlinks>
  <pageMargins left="0.59055118110236227" right="0.59055118110236227" top="1.3779527559055118" bottom="1.5748031496062993" header="0.31496062992125984" footer="0.31496062992125984"/>
  <pageSetup paperSize="9" orientation="landscape" r:id="rId2"/>
  <headerFooter>
    <oddHeader>&amp;L&amp;"-,Fett"&amp;12
&amp;18 3.&amp;16
&amp;12Technische Daten
&amp;C&amp;"Arial,Fett"&amp;12
&amp;"Arial,Standard"Zertifizierungsantrag Hersteller/Lieferanten
&amp;R&amp;G</oddHeader>
    <oddFooter>&amp;LKooperationspartner:
&amp;C&amp;G</oddFoot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5113CD89-F035-4C46-8352-5A66167F3263}">
          <x14:formula1>
            <xm:f>Daten!$B$27:$B$29</xm:f>
          </x14:formula1>
          <xm:sqref>D11:D40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rgb="FFFFFF00"/>
  </sheetPr>
  <dimension ref="B7:N40"/>
  <sheetViews>
    <sheetView showGridLines="0" zoomScaleNormal="100" workbookViewId="0">
      <selection activeCell="B11" sqref="B11"/>
    </sheetView>
  </sheetViews>
  <sheetFormatPr baseColWidth="10" defaultColWidth="11.42578125" defaultRowHeight="15.95" customHeight="1" x14ac:dyDescent="0.25"/>
  <cols>
    <col min="1" max="1" width="3.5703125" style="1" customWidth="1"/>
    <col min="2" max="2" width="40.5703125" style="1" customWidth="1"/>
    <col min="3" max="3" width="20.5703125" style="1" customWidth="1"/>
    <col min="4" max="4" width="15.5703125" style="1" customWidth="1"/>
    <col min="5" max="7" width="13.5703125" style="1" customWidth="1"/>
    <col min="8" max="11" width="20.5703125" style="1" customWidth="1"/>
    <col min="12" max="14" width="25.5703125" style="1" customWidth="1"/>
    <col min="15" max="16384" width="11.42578125" style="1"/>
  </cols>
  <sheetData>
    <row r="7" spans="2:14" ht="15.95" customHeight="1" x14ac:dyDescent="0.25">
      <c r="B7" s="101" t="s">
        <v>174</v>
      </c>
    </row>
    <row r="8" spans="2:14" ht="15.95" customHeight="1" x14ac:dyDescent="0.25">
      <c r="B8" s="102" t="s">
        <v>133</v>
      </c>
      <c r="C8" s="117" t="s">
        <v>22</v>
      </c>
      <c r="D8" s="122" t="s">
        <v>7</v>
      </c>
      <c r="E8" s="119" t="s">
        <v>8</v>
      </c>
      <c r="F8" s="186" t="s">
        <v>115</v>
      </c>
      <c r="G8" s="142" t="s">
        <v>13</v>
      </c>
      <c r="H8" s="122" t="s">
        <v>7</v>
      </c>
      <c r="I8" s="122" t="s">
        <v>7</v>
      </c>
      <c r="J8" s="124" t="s">
        <v>7</v>
      </c>
      <c r="K8" s="125" t="s">
        <v>7</v>
      </c>
      <c r="L8" s="124" t="s">
        <v>7</v>
      </c>
      <c r="M8" s="124" t="s">
        <v>7</v>
      </c>
      <c r="N8" s="124" t="s">
        <v>7</v>
      </c>
    </row>
    <row r="9" spans="2:14" s="2" customFormat="1" ht="99.2" customHeight="1" x14ac:dyDescent="0.25">
      <c r="B9" s="191" t="s">
        <v>134</v>
      </c>
      <c r="C9" s="192" t="s">
        <v>135</v>
      </c>
      <c r="D9" s="193" t="s">
        <v>136</v>
      </c>
      <c r="E9" s="96" t="s">
        <v>2</v>
      </c>
      <c r="F9" s="187" t="s">
        <v>114</v>
      </c>
      <c r="G9" s="195" t="s">
        <v>138</v>
      </c>
      <c r="H9" s="196" t="s">
        <v>139</v>
      </c>
      <c r="I9" s="199" t="s">
        <v>169</v>
      </c>
      <c r="J9" s="197" t="s">
        <v>140</v>
      </c>
      <c r="K9" s="197" t="s">
        <v>141</v>
      </c>
      <c r="L9" s="200" t="s">
        <v>179</v>
      </c>
      <c r="M9" s="200" t="s">
        <v>180</v>
      </c>
      <c r="N9" s="200" t="s">
        <v>181</v>
      </c>
    </row>
    <row r="10" spans="2:14" s="4" customFormat="1" ht="19.7" customHeight="1" x14ac:dyDescent="0.25">
      <c r="B10" s="116" t="s">
        <v>7</v>
      </c>
      <c r="C10" s="98" t="s">
        <v>7</v>
      </c>
      <c r="D10" s="14"/>
      <c r="E10" s="8" t="s">
        <v>4</v>
      </c>
      <c r="F10" s="143" t="s">
        <v>4</v>
      </c>
      <c r="G10" s="105" t="s">
        <v>12</v>
      </c>
      <c r="H10" s="6" t="s">
        <v>5</v>
      </c>
      <c r="I10" s="6" t="s">
        <v>6</v>
      </c>
      <c r="J10" s="161" t="s">
        <v>68</v>
      </c>
      <c r="K10" s="107" t="s">
        <v>28</v>
      </c>
      <c r="L10" s="161" t="s">
        <v>67</v>
      </c>
      <c r="M10" s="161" t="s">
        <v>67</v>
      </c>
      <c r="N10" s="161" t="s">
        <v>67</v>
      </c>
    </row>
    <row r="11" spans="2:14" ht="15.95" customHeight="1" x14ac:dyDescent="0.25">
      <c r="B11" s="221"/>
      <c r="C11" s="221"/>
      <c r="D11" s="222" t="s">
        <v>192</v>
      </c>
      <c r="E11" s="224"/>
      <c r="F11" s="224"/>
      <c r="G11" s="225"/>
      <c r="H11" s="7">
        <f t="shared" ref="H11:H35" si="0">IF(D11="ja / oui",F11*1.02^10*0.3*0.6,F11*1.02^10*0.3)</f>
        <v>0</v>
      </c>
      <c r="I11" s="108">
        <f t="shared" ref="I11:I23" si="1">E11/4180/5*3600*1000</f>
        <v>0</v>
      </c>
      <c r="J11" s="163">
        <f>E11*0.7</f>
        <v>0</v>
      </c>
      <c r="K11" s="228"/>
      <c r="L11" s="162">
        <f>MIN(ROUNDUP(33.34*E11,-2),500)</f>
        <v>0</v>
      </c>
      <c r="M11" s="162">
        <f>MIN(ROUNDUP(66.67*E11,-2),1000)</f>
        <v>0</v>
      </c>
      <c r="N11" s="162">
        <f>MIN(ROUNDUP(1.5*66.67*E11,-2),1500)</f>
        <v>0</v>
      </c>
    </row>
    <row r="12" spans="2:14" ht="15.95" customHeight="1" x14ac:dyDescent="0.25">
      <c r="B12" s="221"/>
      <c r="C12" s="226"/>
      <c r="D12" s="222" t="s">
        <v>192</v>
      </c>
      <c r="E12" s="224"/>
      <c r="F12" s="224"/>
      <c r="G12" s="227"/>
      <c r="H12" s="7">
        <f t="shared" si="0"/>
        <v>0</v>
      </c>
      <c r="I12" s="108">
        <f t="shared" si="1"/>
        <v>0</v>
      </c>
      <c r="J12" s="163">
        <f t="shared" ref="J12:J30" si="2">E12*0.7</f>
        <v>0</v>
      </c>
      <c r="K12" s="229"/>
      <c r="L12" s="162">
        <f t="shared" ref="L12:L35" si="3">MIN(ROUNDUP(33.34*E12,-2),500)</f>
        <v>0</v>
      </c>
      <c r="M12" s="162">
        <f t="shared" ref="M12:M35" si="4">MIN(ROUNDUP(66.67*E12,-2),1000)</f>
        <v>0</v>
      </c>
      <c r="N12" s="162">
        <f t="shared" ref="N12:N35" si="5">MIN(ROUNDUP(1.5*66.67*E12,-2),1500)</f>
        <v>0</v>
      </c>
    </row>
    <row r="13" spans="2:14" ht="15.95" customHeight="1" x14ac:dyDescent="0.25">
      <c r="B13" s="221"/>
      <c r="C13" s="221"/>
      <c r="D13" s="222" t="s">
        <v>192</v>
      </c>
      <c r="E13" s="224"/>
      <c r="F13" s="224"/>
      <c r="G13" s="225"/>
      <c r="H13" s="7">
        <f t="shared" si="0"/>
        <v>0</v>
      </c>
      <c r="I13" s="108">
        <f t="shared" si="1"/>
        <v>0</v>
      </c>
      <c r="J13" s="163">
        <f t="shared" si="2"/>
        <v>0</v>
      </c>
      <c r="K13" s="228"/>
      <c r="L13" s="162">
        <f t="shared" si="3"/>
        <v>0</v>
      </c>
      <c r="M13" s="162">
        <f t="shared" si="4"/>
        <v>0</v>
      </c>
      <c r="N13" s="162">
        <f t="shared" si="5"/>
        <v>0</v>
      </c>
    </row>
    <row r="14" spans="2:14" ht="15.95" customHeight="1" x14ac:dyDescent="0.25">
      <c r="B14" s="221"/>
      <c r="C14" s="221"/>
      <c r="D14" s="222" t="s">
        <v>192</v>
      </c>
      <c r="E14" s="224"/>
      <c r="F14" s="224"/>
      <c r="G14" s="225"/>
      <c r="H14" s="7">
        <f t="shared" si="0"/>
        <v>0</v>
      </c>
      <c r="I14" s="108">
        <f t="shared" si="1"/>
        <v>0</v>
      </c>
      <c r="J14" s="163">
        <f t="shared" si="2"/>
        <v>0</v>
      </c>
      <c r="K14" s="228"/>
      <c r="L14" s="162">
        <f t="shared" si="3"/>
        <v>0</v>
      </c>
      <c r="M14" s="162">
        <f t="shared" si="4"/>
        <v>0</v>
      </c>
      <c r="N14" s="162">
        <f t="shared" si="5"/>
        <v>0</v>
      </c>
    </row>
    <row r="15" spans="2:14" ht="15.95" customHeight="1" x14ac:dyDescent="0.25">
      <c r="B15" s="221"/>
      <c r="C15" s="221"/>
      <c r="D15" s="222" t="s">
        <v>192</v>
      </c>
      <c r="E15" s="221"/>
      <c r="F15" s="221"/>
      <c r="G15" s="223"/>
      <c r="H15" s="7">
        <f t="shared" si="0"/>
        <v>0</v>
      </c>
      <c r="I15" s="110">
        <f t="shared" si="1"/>
        <v>0</v>
      </c>
      <c r="J15" s="163">
        <f t="shared" si="2"/>
        <v>0</v>
      </c>
      <c r="K15" s="230"/>
      <c r="L15" s="162">
        <f t="shared" si="3"/>
        <v>0</v>
      </c>
      <c r="M15" s="162">
        <f t="shared" si="4"/>
        <v>0</v>
      </c>
      <c r="N15" s="162">
        <f t="shared" si="5"/>
        <v>0</v>
      </c>
    </row>
    <row r="16" spans="2:14" ht="15.95" customHeight="1" x14ac:dyDescent="0.25">
      <c r="B16" s="221"/>
      <c r="C16" s="221"/>
      <c r="D16" s="222" t="s">
        <v>192</v>
      </c>
      <c r="E16" s="221"/>
      <c r="F16" s="221"/>
      <c r="G16" s="223"/>
      <c r="H16" s="7">
        <f t="shared" si="0"/>
        <v>0</v>
      </c>
      <c r="I16" s="110">
        <f t="shared" si="1"/>
        <v>0</v>
      </c>
      <c r="J16" s="163">
        <f t="shared" si="2"/>
        <v>0</v>
      </c>
      <c r="K16" s="230"/>
      <c r="L16" s="162">
        <f t="shared" si="3"/>
        <v>0</v>
      </c>
      <c r="M16" s="162">
        <f t="shared" si="4"/>
        <v>0</v>
      </c>
      <c r="N16" s="162">
        <f t="shared" si="5"/>
        <v>0</v>
      </c>
    </row>
    <row r="17" spans="2:14" ht="15.95" customHeight="1" x14ac:dyDescent="0.25">
      <c r="B17" s="221"/>
      <c r="C17" s="221"/>
      <c r="D17" s="222" t="s">
        <v>192</v>
      </c>
      <c r="E17" s="221"/>
      <c r="F17" s="221"/>
      <c r="G17" s="223"/>
      <c r="H17" s="7">
        <f t="shared" si="0"/>
        <v>0</v>
      </c>
      <c r="I17" s="110">
        <f t="shared" si="1"/>
        <v>0</v>
      </c>
      <c r="J17" s="163">
        <f t="shared" si="2"/>
        <v>0</v>
      </c>
      <c r="K17" s="230"/>
      <c r="L17" s="162">
        <f t="shared" si="3"/>
        <v>0</v>
      </c>
      <c r="M17" s="162">
        <f t="shared" si="4"/>
        <v>0</v>
      </c>
      <c r="N17" s="162">
        <f t="shared" si="5"/>
        <v>0</v>
      </c>
    </row>
    <row r="18" spans="2:14" ht="15.95" customHeight="1" x14ac:dyDescent="0.25">
      <c r="B18" s="221"/>
      <c r="C18" s="221"/>
      <c r="D18" s="222" t="s">
        <v>192</v>
      </c>
      <c r="E18" s="221"/>
      <c r="F18" s="221"/>
      <c r="G18" s="223"/>
      <c r="H18" s="7">
        <f t="shared" si="0"/>
        <v>0</v>
      </c>
      <c r="I18" s="110">
        <f t="shared" si="1"/>
        <v>0</v>
      </c>
      <c r="J18" s="163">
        <f t="shared" si="2"/>
        <v>0</v>
      </c>
      <c r="K18" s="230"/>
      <c r="L18" s="162">
        <f t="shared" si="3"/>
        <v>0</v>
      </c>
      <c r="M18" s="162">
        <f t="shared" si="4"/>
        <v>0</v>
      </c>
      <c r="N18" s="162">
        <f t="shared" si="5"/>
        <v>0</v>
      </c>
    </row>
    <row r="19" spans="2:14" ht="15.95" customHeight="1" x14ac:dyDescent="0.25">
      <c r="B19" s="221"/>
      <c r="C19" s="221"/>
      <c r="D19" s="222" t="s">
        <v>192</v>
      </c>
      <c r="E19" s="221"/>
      <c r="F19" s="221"/>
      <c r="G19" s="223"/>
      <c r="H19" s="7">
        <f t="shared" si="0"/>
        <v>0</v>
      </c>
      <c r="I19" s="110">
        <f t="shared" si="1"/>
        <v>0</v>
      </c>
      <c r="J19" s="163">
        <f t="shared" si="2"/>
        <v>0</v>
      </c>
      <c r="K19" s="230"/>
      <c r="L19" s="162">
        <f t="shared" si="3"/>
        <v>0</v>
      </c>
      <c r="M19" s="162">
        <f t="shared" si="4"/>
        <v>0</v>
      </c>
      <c r="N19" s="162">
        <f t="shared" si="5"/>
        <v>0</v>
      </c>
    </row>
    <row r="20" spans="2:14" ht="15.95" customHeight="1" x14ac:dyDescent="0.25">
      <c r="B20" s="221"/>
      <c r="C20" s="221"/>
      <c r="D20" s="222" t="s">
        <v>192</v>
      </c>
      <c r="E20" s="221"/>
      <c r="F20" s="221"/>
      <c r="G20" s="223"/>
      <c r="H20" s="7">
        <f t="shared" si="0"/>
        <v>0</v>
      </c>
      <c r="I20" s="110">
        <f t="shared" si="1"/>
        <v>0</v>
      </c>
      <c r="J20" s="163">
        <f t="shared" si="2"/>
        <v>0</v>
      </c>
      <c r="K20" s="230"/>
      <c r="L20" s="162">
        <f t="shared" si="3"/>
        <v>0</v>
      </c>
      <c r="M20" s="162">
        <f t="shared" si="4"/>
        <v>0</v>
      </c>
      <c r="N20" s="162">
        <f t="shared" si="5"/>
        <v>0</v>
      </c>
    </row>
    <row r="21" spans="2:14" ht="15.95" customHeight="1" x14ac:dyDescent="0.25">
      <c r="B21" s="221"/>
      <c r="C21" s="221"/>
      <c r="D21" s="222" t="s">
        <v>192</v>
      </c>
      <c r="E21" s="221"/>
      <c r="F21" s="221"/>
      <c r="G21" s="223"/>
      <c r="H21" s="7">
        <f t="shared" si="0"/>
        <v>0</v>
      </c>
      <c r="I21" s="110">
        <f t="shared" si="1"/>
        <v>0</v>
      </c>
      <c r="J21" s="163">
        <f t="shared" si="2"/>
        <v>0</v>
      </c>
      <c r="K21" s="230"/>
      <c r="L21" s="162">
        <f t="shared" si="3"/>
        <v>0</v>
      </c>
      <c r="M21" s="162">
        <f t="shared" si="4"/>
        <v>0</v>
      </c>
      <c r="N21" s="162">
        <f t="shared" si="5"/>
        <v>0</v>
      </c>
    </row>
    <row r="22" spans="2:14" ht="15.95" customHeight="1" x14ac:dyDescent="0.25">
      <c r="B22" s="221"/>
      <c r="C22" s="221"/>
      <c r="D22" s="222" t="s">
        <v>192</v>
      </c>
      <c r="E22" s="221"/>
      <c r="F22" s="221"/>
      <c r="G22" s="223"/>
      <c r="H22" s="7">
        <f t="shared" si="0"/>
        <v>0</v>
      </c>
      <c r="I22" s="110">
        <f t="shared" si="1"/>
        <v>0</v>
      </c>
      <c r="J22" s="163">
        <f t="shared" si="2"/>
        <v>0</v>
      </c>
      <c r="K22" s="230"/>
      <c r="L22" s="162">
        <f t="shared" si="3"/>
        <v>0</v>
      </c>
      <c r="M22" s="162">
        <f t="shared" si="4"/>
        <v>0</v>
      </c>
      <c r="N22" s="162">
        <f t="shared" si="5"/>
        <v>0</v>
      </c>
    </row>
    <row r="23" spans="2:14" ht="15.95" customHeight="1" x14ac:dyDescent="0.25">
      <c r="B23" s="221"/>
      <c r="C23" s="221"/>
      <c r="D23" s="222" t="s">
        <v>192</v>
      </c>
      <c r="E23" s="221"/>
      <c r="F23" s="221"/>
      <c r="G23" s="223"/>
      <c r="H23" s="7">
        <f t="shared" si="0"/>
        <v>0</v>
      </c>
      <c r="I23" s="110">
        <f t="shared" si="1"/>
        <v>0</v>
      </c>
      <c r="J23" s="163">
        <f t="shared" si="2"/>
        <v>0</v>
      </c>
      <c r="K23" s="230"/>
      <c r="L23" s="162">
        <f t="shared" si="3"/>
        <v>0</v>
      </c>
      <c r="M23" s="162">
        <f t="shared" si="4"/>
        <v>0</v>
      </c>
      <c r="N23" s="162">
        <f t="shared" si="5"/>
        <v>0</v>
      </c>
    </row>
    <row r="24" spans="2:14" ht="15.95" customHeight="1" x14ac:dyDescent="0.25">
      <c r="B24" s="221"/>
      <c r="C24" s="221"/>
      <c r="D24" s="222" t="s">
        <v>192</v>
      </c>
      <c r="E24" s="221"/>
      <c r="F24" s="221"/>
      <c r="G24" s="223"/>
      <c r="H24" s="7">
        <f t="shared" si="0"/>
        <v>0</v>
      </c>
      <c r="I24" s="110">
        <f t="shared" ref="I24:I30" si="6">E24/4180/5*3600*1000</f>
        <v>0</v>
      </c>
      <c r="J24" s="163">
        <f t="shared" si="2"/>
        <v>0</v>
      </c>
      <c r="K24" s="230"/>
      <c r="L24" s="162">
        <f t="shared" si="3"/>
        <v>0</v>
      </c>
      <c r="M24" s="162">
        <f t="shared" si="4"/>
        <v>0</v>
      </c>
      <c r="N24" s="162">
        <f t="shared" si="5"/>
        <v>0</v>
      </c>
    </row>
    <row r="25" spans="2:14" ht="15.95" customHeight="1" x14ac:dyDescent="0.25">
      <c r="B25" s="221"/>
      <c r="C25" s="221"/>
      <c r="D25" s="222" t="s">
        <v>192</v>
      </c>
      <c r="E25" s="221"/>
      <c r="F25" s="221"/>
      <c r="G25" s="223"/>
      <c r="H25" s="7">
        <f t="shared" si="0"/>
        <v>0</v>
      </c>
      <c r="I25" s="110">
        <f t="shared" si="6"/>
        <v>0</v>
      </c>
      <c r="J25" s="163">
        <f t="shared" si="2"/>
        <v>0</v>
      </c>
      <c r="K25" s="230"/>
      <c r="L25" s="162">
        <f t="shared" si="3"/>
        <v>0</v>
      </c>
      <c r="M25" s="162">
        <f t="shared" si="4"/>
        <v>0</v>
      </c>
      <c r="N25" s="162">
        <f t="shared" si="5"/>
        <v>0</v>
      </c>
    </row>
    <row r="26" spans="2:14" ht="15.95" customHeight="1" x14ac:dyDescent="0.25">
      <c r="B26" s="221"/>
      <c r="C26" s="221"/>
      <c r="D26" s="222" t="s">
        <v>192</v>
      </c>
      <c r="E26" s="221"/>
      <c r="F26" s="221"/>
      <c r="G26" s="223"/>
      <c r="H26" s="7">
        <f t="shared" si="0"/>
        <v>0</v>
      </c>
      <c r="I26" s="110">
        <f t="shared" si="6"/>
        <v>0</v>
      </c>
      <c r="J26" s="163">
        <f t="shared" si="2"/>
        <v>0</v>
      </c>
      <c r="K26" s="230"/>
      <c r="L26" s="162">
        <f t="shared" si="3"/>
        <v>0</v>
      </c>
      <c r="M26" s="162">
        <f t="shared" si="4"/>
        <v>0</v>
      </c>
      <c r="N26" s="162">
        <f t="shared" si="5"/>
        <v>0</v>
      </c>
    </row>
    <row r="27" spans="2:14" ht="15.95" customHeight="1" x14ac:dyDescent="0.25">
      <c r="B27" s="221"/>
      <c r="C27" s="221"/>
      <c r="D27" s="222" t="s">
        <v>192</v>
      </c>
      <c r="E27" s="221"/>
      <c r="F27" s="221"/>
      <c r="G27" s="223"/>
      <c r="H27" s="7">
        <f t="shared" si="0"/>
        <v>0</v>
      </c>
      <c r="I27" s="110">
        <f t="shared" si="6"/>
        <v>0</v>
      </c>
      <c r="J27" s="163">
        <f t="shared" si="2"/>
        <v>0</v>
      </c>
      <c r="K27" s="230"/>
      <c r="L27" s="162">
        <f t="shared" si="3"/>
        <v>0</v>
      </c>
      <c r="M27" s="162">
        <f t="shared" si="4"/>
        <v>0</v>
      </c>
      <c r="N27" s="162">
        <f t="shared" si="5"/>
        <v>0</v>
      </c>
    </row>
    <row r="28" spans="2:14" ht="15.95" customHeight="1" x14ac:dyDescent="0.25">
      <c r="B28" s="221"/>
      <c r="C28" s="221"/>
      <c r="D28" s="222" t="s">
        <v>192</v>
      </c>
      <c r="E28" s="221"/>
      <c r="F28" s="221"/>
      <c r="G28" s="223"/>
      <c r="H28" s="7">
        <f t="shared" si="0"/>
        <v>0</v>
      </c>
      <c r="I28" s="110">
        <f t="shared" si="6"/>
        <v>0</v>
      </c>
      <c r="J28" s="163">
        <f t="shared" si="2"/>
        <v>0</v>
      </c>
      <c r="K28" s="230"/>
      <c r="L28" s="162">
        <f t="shared" si="3"/>
        <v>0</v>
      </c>
      <c r="M28" s="162">
        <f t="shared" si="4"/>
        <v>0</v>
      </c>
      <c r="N28" s="162">
        <f t="shared" si="5"/>
        <v>0</v>
      </c>
    </row>
    <row r="29" spans="2:14" ht="15.95" customHeight="1" x14ac:dyDescent="0.25">
      <c r="B29" s="221"/>
      <c r="C29" s="221"/>
      <c r="D29" s="222" t="s">
        <v>192</v>
      </c>
      <c r="E29" s="221"/>
      <c r="F29" s="221"/>
      <c r="G29" s="223"/>
      <c r="H29" s="7">
        <f t="shared" si="0"/>
        <v>0</v>
      </c>
      <c r="I29" s="110">
        <f t="shared" si="6"/>
        <v>0</v>
      </c>
      <c r="J29" s="163">
        <f t="shared" si="2"/>
        <v>0</v>
      </c>
      <c r="K29" s="230"/>
      <c r="L29" s="162">
        <f t="shared" si="3"/>
        <v>0</v>
      </c>
      <c r="M29" s="162">
        <f t="shared" si="4"/>
        <v>0</v>
      </c>
      <c r="N29" s="162">
        <f t="shared" si="5"/>
        <v>0</v>
      </c>
    </row>
    <row r="30" spans="2:14" ht="15.95" customHeight="1" x14ac:dyDescent="0.25">
      <c r="B30" s="221"/>
      <c r="C30" s="221"/>
      <c r="D30" s="222" t="s">
        <v>192</v>
      </c>
      <c r="E30" s="221"/>
      <c r="F30" s="221"/>
      <c r="G30" s="223"/>
      <c r="H30" s="7">
        <f t="shared" si="0"/>
        <v>0</v>
      </c>
      <c r="I30" s="110">
        <f t="shared" si="6"/>
        <v>0</v>
      </c>
      <c r="J30" s="163">
        <f t="shared" si="2"/>
        <v>0</v>
      </c>
      <c r="K30" s="230"/>
      <c r="L30" s="162">
        <f t="shared" si="3"/>
        <v>0</v>
      </c>
      <c r="M30" s="162">
        <f t="shared" si="4"/>
        <v>0</v>
      </c>
      <c r="N30" s="162">
        <f t="shared" si="5"/>
        <v>0</v>
      </c>
    </row>
    <row r="31" spans="2:14" ht="15.95" customHeight="1" x14ac:dyDescent="0.25">
      <c r="B31" s="221"/>
      <c r="C31" s="221"/>
      <c r="D31" s="222" t="s">
        <v>192</v>
      </c>
      <c r="E31" s="221"/>
      <c r="F31" s="221"/>
      <c r="G31" s="223"/>
      <c r="H31" s="7">
        <f t="shared" si="0"/>
        <v>0</v>
      </c>
      <c r="I31" s="110">
        <f t="shared" ref="I31:I35" si="7">E31/4180/5*3600*1000</f>
        <v>0</v>
      </c>
      <c r="J31" s="163">
        <f t="shared" ref="J31:J35" si="8">E31*0.7</f>
        <v>0</v>
      </c>
      <c r="K31" s="230"/>
      <c r="L31" s="162">
        <f t="shared" si="3"/>
        <v>0</v>
      </c>
      <c r="M31" s="162">
        <f t="shared" si="4"/>
        <v>0</v>
      </c>
      <c r="N31" s="162">
        <f t="shared" si="5"/>
        <v>0</v>
      </c>
    </row>
    <row r="32" spans="2:14" ht="15.95" customHeight="1" x14ac:dyDescent="0.25">
      <c r="B32" s="221"/>
      <c r="C32" s="221"/>
      <c r="D32" s="222" t="s">
        <v>192</v>
      </c>
      <c r="E32" s="221"/>
      <c r="F32" s="221"/>
      <c r="G32" s="223"/>
      <c r="H32" s="7">
        <f t="shared" si="0"/>
        <v>0</v>
      </c>
      <c r="I32" s="110">
        <f t="shared" si="7"/>
        <v>0</v>
      </c>
      <c r="J32" s="163">
        <f t="shared" si="8"/>
        <v>0</v>
      </c>
      <c r="K32" s="230"/>
      <c r="L32" s="162">
        <f t="shared" si="3"/>
        <v>0</v>
      </c>
      <c r="M32" s="162">
        <f t="shared" si="4"/>
        <v>0</v>
      </c>
      <c r="N32" s="162">
        <f t="shared" si="5"/>
        <v>0</v>
      </c>
    </row>
    <row r="33" spans="2:14" ht="15.95" customHeight="1" x14ac:dyDescent="0.25">
      <c r="B33" s="221"/>
      <c r="C33" s="221"/>
      <c r="D33" s="222" t="s">
        <v>192</v>
      </c>
      <c r="E33" s="221"/>
      <c r="F33" s="221"/>
      <c r="G33" s="223"/>
      <c r="H33" s="7">
        <f t="shared" si="0"/>
        <v>0</v>
      </c>
      <c r="I33" s="110">
        <f t="shared" si="7"/>
        <v>0</v>
      </c>
      <c r="J33" s="163">
        <f t="shared" si="8"/>
        <v>0</v>
      </c>
      <c r="K33" s="230"/>
      <c r="L33" s="162">
        <f t="shared" si="3"/>
        <v>0</v>
      </c>
      <c r="M33" s="162">
        <f t="shared" si="4"/>
        <v>0</v>
      </c>
      <c r="N33" s="162">
        <f t="shared" si="5"/>
        <v>0</v>
      </c>
    </row>
    <row r="34" spans="2:14" ht="15.95" customHeight="1" x14ac:dyDescent="0.25">
      <c r="B34" s="221"/>
      <c r="C34" s="221"/>
      <c r="D34" s="222" t="s">
        <v>192</v>
      </c>
      <c r="E34" s="221"/>
      <c r="F34" s="221"/>
      <c r="G34" s="223"/>
      <c r="H34" s="7">
        <f t="shared" si="0"/>
        <v>0</v>
      </c>
      <c r="I34" s="110">
        <f t="shared" si="7"/>
        <v>0</v>
      </c>
      <c r="J34" s="163">
        <f t="shared" si="8"/>
        <v>0</v>
      </c>
      <c r="K34" s="230"/>
      <c r="L34" s="162">
        <f t="shared" si="3"/>
        <v>0</v>
      </c>
      <c r="M34" s="162">
        <f t="shared" si="4"/>
        <v>0</v>
      </c>
      <c r="N34" s="162">
        <f t="shared" si="5"/>
        <v>0</v>
      </c>
    </row>
    <row r="35" spans="2:14" ht="15.95" customHeight="1" x14ac:dyDescent="0.25">
      <c r="B35" s="221"/>
      <c r="C35" s="221"/>
      <c r="D35" s="222" t="s">
        <v>192</v>
      </c>
      <c r="E35" s="221"/>
      <c r="F35" s="221"/>
      <c r="G35" s="223"/>
      <c r="H35" s="7">
        <f t="shared" si="0"/>
        <v>0</v>
      </c>
      <c r="I35" s="110">
        <f t="shared" si="7"/>
        <v>0</v>
      </c>
      <c r="J35" s="163">
        <f t="shared" si="8"/>
        <v>0</v>
      </c>
      <c r="K35" s="230"/>
      <c r="L35" s="162">
        <f t="shared" si="3"/>
        <v>0</v>
      </c>
      <c r="M35" s="162">
        <f t="shared" si="4"/>
        <v>0</v>
      </c>
      <c r="N35" s="162">
        <f t="shared" si="5"/>
        <v>0</v>
      </c>
    </row>
    <row r="36" spans="2:14" ht="15.95" customHeight="1" x14ac:dyDescent="0.25">
      <c r="B36" s="221"/>
      <c r="C36" s="221"/>
      <c r="D36" s="222" t="s">
        <v>192</v>
      </c>
      <c r="E36" s="221"/>
      <c r="F36" s="221"/>
      <c r="G36" s="223"/>
      <c r="H36" s="7">
        <f t="shared" ref="H36:H40" si="9">IF(D36="ja / oui",F36*1.02^10*0.3*0.6,F36*1.02^10*0.3)</f>
        <v>0</v>
      </c>
      <c r="I36" s="110">
        <f t="shared" ref="I36:I40" si="10">E36/4180/5*3600*1000</f>
        <v>0</v>
      </c>
      <c r="J36" s="163">
        <f t="shared" ref="J36:J40" si="11">E36*0.7</f>
        <v>0</v>
      </c>
      <c r="K36" s="230"/>
      <c r="L36" s="162">
        <f t="shared" ref="L36:L40" si="12">MIN(ROUNDUP(33.34*E36,-2),500)</f>
        <v>0</v>
      </c>
      <c r="M36" s="162">
        <f t="shared" ref="M36:M40" si="13">MIN(ROUNDUP(66.67*E36,-2),1000)</f>
        <v>0</v>
      </c>
      <c r="N36" s="162">
        <f t="shared" ref="N36:N40" si="14">MIN(ROUNDUP(1.5*66.67*E36,-2),1500)</f>
        <v>0</v>
      </c>
    </row>
    <row r="37" spans="2:14" ht="15.95" customHeight="1" x14ac:dyDescent="0.25">
      <c r="B37" s="221"/>
      <c r="C37" s="221"/>
      <c r="D37" s="222" t="s">
        <v>192</v>
      </c>
      <c r="E37" s="221"/>
      <c r="F37" s="221"/>
      <c r="G37" s="223"/>
      <c r="H37" s="7">
        <f t="shared" si="9"/>
        <v>0</v>
      </c>
      <c r="I37" s="110">
        <f t="shared" si="10"/>
        <v>0</v>
      </c>
      <c r="J37" s="163">
        <f t="shared" si="11"/>
        <v>0</v>
      </c>
      <c r="K37" s="230"/>
      <c r="L37" s="162">
        <f t="shared" si="12"/>
        <v>0</v>
      </c>
      <c r="M37" s="162">
        <f t="shared" si="13"/>
        <v>0</v>
      </c>
      <c r="N37" s="162">
        <f t="shared" si="14"/>
        <v>0</v>
      </c>
    </row>
    <row r="38" spans="2:14" ht="15.95" customHeight="1" x14ac:dyDescent="0.25">
      <c r="B38" s="221"/>
      <c r="C38" s="221"/>
      <c r="D38" s="222" t="s">
        <v>192</v>
      </c>
      <c r="E38" s="221"/>
      <c r="F38" s="221"/>
      <c r="G38" s="223"/>
      <c r="H38" s="7">
        <f t="shared" si="9"/>
        <v>0</v>
      </c>
      <c r="I38" s="110">
        <f t="shared" si="10"/>
        <v>0</v>
      </c>
      <c r="J38" s="163">
        <f t="shared" si="11"/>
        <v>0</v>
      </c>
      <c r="K38" s="230"/>
      <c r="L38" s="162">
        <f t="shared" si="12"/>
        <v>0</v>
      </c>
      <c r="M38" s="162">
        <f t="shared" si="13"/>
        <v>0</v>
      </c>
      <c r="N38" s="162">
        <f t="shared" si="14"/>
        <v>0</v>
      </c>
    </row>
    <row r="39" spans="2:14" ht="15.95" customHeight="1" x14ac:dyDescent="0.25">
      <c r="B39" s="221"/>
      <c r="C39" s="221"/>
      <c r="D39" s="222" t="s">
        <v>192</v>
      </c>
      <c r="E39" s="221"/>
      <c r="F39" s="221"/>
      <c r="G39" s="223"/>
      <c r="H39" s="7">
        <f t="shared" si="9"/>
        <v>0</v>
      </c>
      <c r="I39" s="110">
        <f t="shared" si="10"/>
        <v>0</v>
      </c>
      <c r="J39" s="163">
        <f t="shared" si="11"/>
        <v>0</v>
      </c>
      <c r="K39" s="230"/>
      <c r="L39" s="162">
        <f t="shared" si="12"/>
        <v>0</v>
      </c>
      <c r="M39" s="162">
        <f t="shared" si="13"/>
        <v>0</v>
      </c>
      <c r="N39" s="162">
        <f t="shared" si="14"/>
        <v>0</v>
      </c>
    </row>
    <row r="40" spans="2:14" ht="15.95" customHeight="1" x14ac:dyDescent="0.25">
      <c r="B40" s="221"/>
      <c r="C40" s="221"/>
      <c r="D40" s="222" t="s">
        <v>192</v>
      </c>
      <c r="E40" s="221"/>
      <c r="F40" s="221"/>
      <c r="G40" s="223"/>
      <c r="H40" s="7">
        <f t="shared" si="9"/>
        <v>0</v>
      </c>
      <c r="I40" s="110">
        <f t="shared" si="10"/>
        <v>0</v>
      </c>
      <c r="J40" s="163">
        <f t="shared" si="11"/>
        <v>0</v>
      </c>
      <c r="K40" s="230"/>
      <c r="L40" s="162">
        <f t="shared" si="12"/>
        <v>0</v>
      </c>
      <c r="M40" s="162">
        <f t="shared" si="13"/>
        <v>0</v>
      </c>
      <c r="N40" s="162">
        <f t="shared" si="14"/>
        <v>0</v>
      </c>
    </row>
  </sheetData>
  <sheetProtection algorithmName="SHA-512" hashValue="DAJW85NfOdNpzl6XIRhO+MHGe7SyPGDtJa7K7m2T8GiHDhQpeLtK2KR0i7nr8qX+6AqBWW2GzTmuPpEyTHuRaw==" saltValue="pVPPcHJ4OfndR182tgdqOg==" spinCount="100000" sheet="1" objects="1" scenarios="1" selectLockedCells="1"/>
  <hyperlinks>
    <hyperlink ref="C8" r:id="rId1" xr:uid="{0080FFC2-F9E5-445A-886A-577FC083E1C0}"/>
  </hyperlinks>
  <pageMargins left="0.59055118110236227" right="0.59055118110236227" top="1.3779527559055118" bottom="1.5748031496062993" header="0.31496062992125984" footer="0.31496062992125984"/>
  <pageSetup paperSize="9" orientation="landscape" verticalDpi="4294967295" r:id="rId2"/>
  <headerFooter>
    <oddHeader>&amp;L&amp;"-,Fett"&amp;12
&amp;A&amp;C&amp;"-,Fett"&amp;12
&amp;"-,Standard"Zertifizierungsantrag Hersteller/Lieferanten
&amp;R&amp;G</oddHeader>
    <oddFooter>&amp;LKooperationspartner:
&amp;C&amp;G</oddFoot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5F48EB6D-CC99-4DA3-904A-21ACE17FABAD}">
          <x14:formula1>
            <xm:f>Daten!$B$27:$B$29</xm:f>
          </x14:formula1>
          <xm:sqref>D11:D40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FF00"/>
  </sheetPr>
  <dimension ref="B7:N40"/>
  <sheetViews>
    <sheetView showGridLines="0" zoomScaleNormal="100" workbookViewId="0">
      <selection activeCell="B11" sqref="B11"/>
    </sheetView>
  </sheetViews>
  <sheetFormatPr baseColWidth="10" defaultColWidth="11.42578125" defaultRowHeight="15.95" customHeight="1" x14ac:dyDescent="0.25"/>
  <cols>
    <col min="1" max="1" width="3.5703125" style="1" customWidth="1"/>
    <col min="2" max="2" width="40.5703125" style="1" customWidth="1"/>
    <col min="3" max="3" width="20.5703125" style="1" customWidth="1"/>
    <col min="4" max="4" width="15.5703125" style="1" customWidth="1"/>
    <col min="5" max="7" width="13.5703125" style="1" customWidth="1"/>
    <col min="8" max="11" width="20.5703125" style="1" customWidth="1"/>
    <col min="12" max="14" width="25.5703125" style="1" customWidth="1"/>
    <col min="15" max="16384" width="11.42578125" style="1"/>
  </cols>
  <sheetData>
    <row r="7" spans="2:14" ht="15.95" customHeight="1" x14ac:dyDescent="0.25">
      <c r="B7" s="101" t="s">
        <v>174</v>
      </c>
    </row>
    <row r="8" spans="2:14" ht="15.95" customHeight="1" x14ac:dyDescent="0.25">
      <c r="B8" s="102" t="s">
        <v>133</v>
      </c>
      <c r="C8" s="117" t="s">
        <v>22</v>
      </c>
      <c r="D8" s="122" t="s">
        <v>7</v>
      </c>
      <c r="E8" s="119" t="s">
        <v>9</v>
      </c>
      <c r="F8" s="186" t="s">
        <v>116</v>
      </c>
      <c r="G8" s="121" t="s">
        <v>14</v>
      </c>
      <c r="H8" s="122" t="s">
        <v>7</v>
      </c>
      <c r="I8" s="122" t="s">
        <v>7</v>
      </c>
      <c r="J8" s="124" t="s">
        <v>7</v>
      </c>
      <c r="K8" s="125" t="s">
        <v>7</v>
      </c>
      <c r="L8" s="124" t="s">
        <v>7</v>
      </c>
      <c r="M8" s="124" t="s">
        <v>7</v>
      </c>
      <c r="N8" s="124" t="s">
        <v>7</v>
      </c>
    </row>
    <row r="9" spans="2:14" s="2" customFormat="1" ht="99.2" customHeight="1" x14ac:dyDescent="0.25">
      <c r="B9" s="191" t="s">
        <v>134</v>
      </c>
      <c r="C9" s="192" t="s">
        <v>135</v>
      </c>
      <c r="D9" s="193" t="s">
        <v>136</v>
      </c>
      <c r="E9" s="96" t="s">
        <v>10</v>
      </c>
      <c r="F9" s="187" t="s">
        <v>114</v>
      </c>
      <c r="G9" s="195" t="s">
        <v>138</v>
      </c>
      <c r="H9" s="196" t="s">
        <v>139</v>
      </c>
      <c r="I9" s="199" t="s">
        <v>169</v>
      </c>
      <c r="J9" s="197" t="s">
        <v>140</v>
      </c>
      <c r="K9" s="197" t="s">
        <v>141</v>
      </c>
      <c r="L9" s="200" t="s">
        <v>179</v>
      </c>
      <c r="M9" s="200" t="s">
        <v>180</v>
      </c>
      <c r="N9" s="200" t="s">
        <v>181</v>
      </c>
    </row>
    <row r="10" spans="2:14" s="4" customFormat="1" ht="19.7" customHeight="1" x14ac:dyDescent="0.25">
      <c r="B10" s="116" t="s">
        <v>7</v>
      </c>
      <c r="C10" s="98" t="s">
        <v>7</v>
      </c>
      <c r="D10" s="14"/>
      <c r="E10" s="8" t="s">
        <v>4</v>
      </c>
      <c r="F10" s="143" t="s">
        <v>4</v>
      </c>
      <c r="G10" s="105" t="s">
        <v>12</v>
      </c>
      <c r="H10" s="6" t="s">
        <v>5</v>
      </c>
      <c r="I10" s="6" t="s">
        <v>6</v>
      </c>
      <c r="J10" s="161" t="s">
        <v>68</v>
      </c>
      <c r="K10" s="107" t="s">
        <v>28</v>
      </c>
      <c r="L10" s="161" t="s">
        <v>67</v>
      </c>
      <c r="M10" s="161" t="s">
        <v>67</v>
      </c>
      <c r="N10" s="161" t="s">
        <v>67</v>
      </c>
    </row>
    <row r="11" spans="2:14" ht="15.95" customHeight="1" x14ac:dyDescent="0.25">
      <c r="B11" s="221"/>
      <c r="C11" s="221"/>
      <c r="D11" s="222" t="s">
        <v>192</v>
      </c>
      <c r="E11" s="224"/>
      <c r="F11" s="231"/>
      <c r="G11" s="225"/>
      <c r="H11" s="7">
        <f t="shared" ref="H11:H35" si="0">IF(D11="ja / oui",F11*0.3*0.6,F11*0.3)</f>
        <v>0</v>
      </c>
      <c r="I11" s="108">
        <f t="shared" ref="I11:I23" si="1">E11/4180/5*3600*1000</f>
        <v>0</v>
      </c>
      <c r="J11" s="163">
        <f>E11*0.7</f>
        <v>0</v>
      </c>
      <c r="K11" s="228"/>
      <c r="L11" s="162">
        <f>MIN(ROUNDUP(33.34*E11,-2),500)</f>
        <v>0</v>
      </c>
      <c r="M11" s="162">
        <f>MIN(ROUNDUP(66.67*E11,-2),1000)</f>
        <v>0</v>
      </c>
      <c r="N11" s="162">
        <f>MIN(ROUNDUP(1.5*66.67*E11,-2),1500)</f>
        <v>0</v>
      </c>
    </row>
    <row r="12" spans="2:14" ht="15.95" customHeight="1" x14ac:dyDescent="0.25">
      <c r="B12" s="221"/>
      <c r="C12" s="221"/>
      <c r="D12" s="222" t="s">
        <v>192</v>
      </c>
      <c r="E12" s="224"/>
      <c r="F12" s="231"/>
      <c r="G12" s="225"/>
      <c r="H12" s="7">
        <f t="shared" si="0"/>
        <v>0</v>
      </c>
      <c r="I12" s="108">
        <f t="shared" si="1"/>
        <v>0</v>
      </c>
      <c r="J12" s="163">
        <f t="shared" ref="J12:J30" si="2">E12*0.7</f>
        <v>0</v>
      </c>
      <c r="K12" s="229"/>
      <c r="L12" s="162">
        <f t="shared" ref="L12:L35" si="3">MIN(ROUNDUP(33.34*E12,-2),500)</f>
        <v>0</v>
      </c>
      <c r="M12" s="162">
        <f t="shared" ref="M12:M35" si="4">MIN(ROUNDUP(66.67*E12,-2),1000)</f>
        <v>0</v>
      </c>
      <c r="N12" s="162">
        <f t="shared" ref="N12:N35" si="5">MIN(ROUNDUP(1.5*66.67*E12,-2),1500)</f>
        <v>0</v>
      </c>
    </row>
    <row r="13" spans="2:14" ht="15.95" customHeight="1" x14ac:dyDescent="0.25">
      <c r="B13" s="221"/>
      <c r="C13" s="221"/>
      <c r="D13" s="222" t="s">
        <v>192</v>
      </c>
      <c r="E13" s="224"/>
      <c r="F13" s="231"/>
      <c r="G13" s="225"/>
      <c r="H13" s="7">
        <f t="shared" si="0"/>
        <v>0</v>
      </c>
      <c r="I13" s="108">
        <f t="shared" si="1"/>
        <v>0</v>
      </c>
      <c r="J13" s="163">
        <f t="shared" si="2"/>
        <v>0</v>
      </c>
      <c r="K13" s="228"/>
      <c r="L13" s="162">
        <f t="shared" si="3"/>
        <v>0</v>
      </c>
      <c r="M13" s="162">
        <f t="shared" si="4"/>
        <v>0</v>
      </c>
      <c r="N13" s="162">
        <f t="shared" si="5"/>
        <v>0</v>
      </c>
    </row>
    <row r="14" spans="2:14" ht="15.95" customHeight="1" x14ac:dyDescent="0.25">
      <c r="B14" s="221"/>
      <c r="C14" s="221"/>
      <c r="D14" s="222" t="s">
        <v>192</v>
      </c>
      <c r="E14" s="224"/>
      <c r="F14" s="231"/>
      <c r="G14" s="225"/>
      <c r="H14" s="7">
        <f t="shared" si="0"/>
        <v>0</v>
      </c>
      <c r="I14" s="108">
        <f t="shared" si="1"/>
        <v>0</v>
      </c>
      <c r="J14" s="163">
        <f t="shared" si="2"/>
        <v>0</v>
      </c>
      <c r="K14" s="228"/>
      <c r="L14" s="162">
        <f t="shared" si="3"/>
        <v>0</v>
      </c>
      <c r="M14" s="162">
        <f t="shared" si="4"/>
        <v>0</v>
      </c>
      <c r="N14" s="162">
        <f t="shared" si="5"/>
        <v>0</v>
      </c>
    </row>
    <row r="15" spans="2:14" ht="15.95" customHeight="1" x14ac:dyDescent="0.25">
      <c r="B15" s="221"/>
      <c r="C15" s="221"/>
      <c r="D15" s="222" t="s">
        <v>192</v>
      </c>
      <c r="E15" s="221"/>
      <c r="F15" s="221"/>
      <c r="G15" s="223"/>
      <c r="H15" s="7">
        <f t="shared" si="0"/>
        <v>0</v>
      </c>
      <c r="I15" s="110">
        <f t="shared" si="1"/>
        <v>0</v>
      </c>
      <c r="J15" s="163">
        <f t="shared" si="2"/>
        <v>0</v>
      </c>
      <c r="K15" s="230"/>
      <c r="L15" s="162">
        <f t="shared" si="3"/>
        <v>0</v>
      </c>
      <c r="M15" s="162">
        <f t="shared" si="4"/>
        <v>0</v>
      </c>
      <c r="N15" s="162">
        <f t="shared" si="5"/>
        <v>0</v>
      </c>
    </row>
    <row r="16" spans="2:14" ht="15.95" customHeight="1" x14ac:dyDescent="0.25">
      <c r="B16" s="221"/>
      <c r="C16" s="221"/>
      <c r="D16" s="222" t="s">
        <v>192</v>
      </c>
      <c r="E16" s="221"/>
      <c r="F16" s="221"/>
      <c r="G16" s="223"/>
      <c r="H16" s="7">
        <f t="shared" si="0"/>
        <v>0</v>
      </c>
      <c r="I16" s="110">
        <f t="shared" si="1"/>
        <v>0</v>
      </c>
      <c r="J16" s="163">
        <f t="shared" si="2"/>
        <v>0</v>
      </c>
      <c r="K16" s="230"/>
      <c r="L16" s="162">
        <f t="shared" si="3"/>
        <v>0</v>
      </c>
      <c r="M16" s="162">
        <f t="shared" si="4"/>
        <v>0</v>
      </c>
      <c r="N16" s="162">
        <f t="shared" si="5"/>
        <v>0</v>
      </c>
    </row>
    <row r="17" spans="2:14" ht="15.95" customHeight="1" x14ac:dyDescent="0.25">
      <c r="B17" s="221"/>
      <c r="C17" s="221"/>
      <c r="D17" s="222" t="s">
        <v>192</v>
      </c>
      <c r="E17" s="221"/>
      <c r="F17" s="221"/>
      <c r="G17" s="223"/>
      <c r="H17" s="7">
        <f t="shared" si="0"/>
        <v>0</v>
      </c>
      <c r="I17" s="110">
        <f t="shared" si="1"/>
        <v>0</v>
      </c>
      <c r="J17" s="163">
        <f t="shared" si="2"/>
        <v>0</v>
      </c>
      <c r="K17" s="230"/>
      <c r="L17" s="162">
        <f t="shared" si="3"/>
        <v>0</v>
      </c>
      <c r="M17" s="162">
        <f t="shared" si="4"/>
        <v>0</v>
      </c>
      <c r="N17" s="162">
        <f t="shared" si="5"/>
        <v>0</v>
      </c>
    </row>
    <row r="18" spans="2:14" ht="15.95" customHeight="1" x14ac:dyDescent="0.25">
      <c r="B18" s="221"/>
      <c r="C18" s="221"/>
      <c r="D18" s="222" t="s">
        <v>192</v>
      </c>
      <c r="E18" s="221"/>
      <c r="F18" s="221"/>
      <c r="G18" s="223"/>
      <c r="H18" s="7">
        <f t="shared" si="0"/>
        <v>0</v>
      </c>
      <c r="I18" s="110">
        <f t="shared" si="1"/>
        <v>0</v>
      </c>
      <c r="J18" s="163">
        <f t="shared" si="2"/>
        <v>0</v>
      </c>
      <c r="K18" s="230"/>
      <c r="L18" s="162">
        <f t="shared" si="3"/>
        <v>0</v>
      </c>
      <c r="M18" s="162">
        <f t="shared" si="4"/>
        <v>0</v>
      </c>
      <c r="N18" s="162">
        <f t="shared" si="5"/>
        <v>0</v>
      </c>
    </row>
    <row r="19" spans="2:14" ht="15.95" customHeight="1" x14ac:dyDescent="0.25">
      <c r="B19" s="221"/>
      <c r="C19" s="221"/>
      <c r="D19" s="222" t="s">
        <v>192</v>
      </c>
      <c r="E19" s="221"/>
      <c r="F19" s="221"/>
      <c r="G19" s="223"/>
      <c r="H19" s="7">
        <f t="shared" si="0"/>
        <v>0</v>
      </c>
      <c r="I19" s="110">
        <f t="shared" si="1"/>
        <v>0</v>
      </c>
      <c r="J19" s="163">
        <f t="shared" si="2"/>
        <v>0</v>
      </c>
      <c r="K19" s="230"/>
      <c r="L19" s="162">
        <f t="shared" si="3"/>
        <v>0</v>
      </c>
      <c r="M19" s="162">
        <f t="shared" si="4"/>
        <v>0</v>
      </c>
      <c r="N19" s="162">
        <f t="shared" si="5"/>
        <v>0</v>
      </c>
    </row>
    <row r="20" spans="2:14" ht="15.95" customHeight="1" x14ac:dyDescent="0.25">
      <c r="B20" s="221"/>
      <c r="C20" s="221"/>
      <c r="D20" s="222" t="s">
        <v>192</v>
      </c>
      <c r="E20" s="221"/>
      <c r="F20" s="221"/>
      <c r="G20" s="223"/>
      <c r="H20" s="7">
        <f t="shared" si="0"/>
        <v>0</v>
      </c>
      <c r="I20" s="110">
        <f t="shared" si="1"/>
        <v>0</v>
      </c>
      <c r="J20" s="163">
        <f t="shared" si="2"/>
        <v>0</v>
      </c>
      <c r="K20" s="230"/>
      <c r="L20" s="162">
        <f t="shared" si="3"/>
        <v>0</v>
      </c>
      <c r="M20" s="162">
        <f t="shared" si="4"/>
        <v>0</v>
      </c>
      <c r="N20" s="162">
        <f t="shared" si="5"/>
        <v>0</v>
      </c>
    </row>
    <row r="21" spans="2:14" ht="15.95" customHeight="1" x14ac:dyDescent="0.25">
      <c r="B21" s="221"/>
      <c r="C21" s="221"/>
      <c r="D21" s="222" t="s">
        <v>192</v>
      </c>
      <c r="E21" s="221"/>
      <c r="F21" s="221"/>
      <c r="G21" s="223"/>
      <c r="H21" s="7">
        <f t="shared" si="0"/>
        <v>0</v>
      </c>
      <c r="I21" s="110">
        <f t="shared" si="1"/>
        <v>0</v>
      </c>
      <c r="J21" s="163">
        <f t="shared" si="2"/>
        <v>0</v>
      </c>
      <c r="K21" s="230"/>
      <c r="L21" s="162">
        <f t="shared" si="3"/>
        <v>0</v>
      </c>
      <c r="M21" s="162">
        <f t="shared" si="4"/>
        <v>0</v>
      </c>
      <c r="N21" s="162">
        <f t="shared" si="5"/>
        <v>0</v>
      </c>
    </row>
    <row r="22" spans="2:14" ht="15.95" customHeight="1" x14ac:dyDescent="0.25">
      <c r="B22" s="221"/>
      <c r="C22" s="221"/>
      <c r="D22" s="222" t="s">
        <v>192</v>
      </c>
      <c r="E22" s="221"/>
      <c r="F22" s="221"/>
      <c r="G22" s="223"/>
      <c r="H22" s="7">
        <f t="shared" si="0"/>
        <v>0</v>
      </c>
      <c r="I22" s="110">
        <f t="shared" si="1"/>
        <v>0</v>
      </c>
      <c r="J22" s="163">
        <f t="shared" si="2"/>
        <v>0</v>
      </c>
      <c r="K22" s="230"/>
      <c r="L22" s="162">
        <f t="shared" si="3"/>
        <v>0</v>
      </c>
      <c r="M22" s="162">
        <f t="shared" si="4"/>
        <v>0</v>
      </c>
      <c r="N22" s="162">
        <f t="shared" si="5"/>
        <v>0</v>
      </c>
    </row>
    <row r="23" spans="2:14" ht="15.95" customHeight="1" x14ac:dyDescent="0.25">
      <c r="B23" s="221"/>
      <c r="C23" s="221"/>
      <c r="D23" s="222" t="s">
        <v>192</v>
      </c>
      <c r="E23" s="221"/>
      <c r="F23" s="221"/>
      <c r="G23" s="223"/>
      <c r="H23" s="7">
        <f t="shared" si="0"/>
        <v>0</v>
      </c>
      <c r="I23" s="110">
        <f t="shared" si="1"/>
        <v>0</v>
      </c>
      <c r="J23" s="163">
        <f t="shared" si="2"/>
        <v>0</v>
      </c>
      <c r="K23" s="230"/>
      <c r="L23" s="162">
        <f t="shared" si="3"/>
        <v>0</v>
      </c>
      <c r="M23" s="162">
        <f t="shared" si="4"/>
        <v>0</v>
      </c>
      <c r="N23" s="162">
        <f t="shared" si="5"/>
        <v>0</v>
      </c>
    </row>
    <row r="24" spans="2:14" ht="15.95" customHeight="1" x14ac:dyDescent="0.25">
      <c r="B24" s="221"/>
      <c r="C24" s="221"/>
      <c r="D24" s="222" t="s">
        <v>192</v>
      </c>
      <c r="E24" s="221"/>
      <c r="F24" s="221"/>
      <c r="G24" s="223"/>
      <c r="H24" s="7">
        <f t="shared" si="0"/>
        <v>0</v>
      </c>
      <c r="I24" s="110">
        <f t="shared" ref="I24:I30" si="6">E24/4180/5*3600*1000</f>
        <v>0</v>
      </c>
      <c r="J24" s="163">
        <f t="shared" si="2"/>
        <v>0</v>
      </c>
      <c r="K24" s="230"/>
      <c r="L24" s="162">
        <f t="shared" si="3"/>
        <v>0</v>
      </c>
      <c r="M24" s="162">
        <f t="shared" si="4"/>
        <v>0</v>
      </c>
      <c r="N24" s="162">
        <f t="shared" si="5"/>
        <v>0</v>
      </c>
    </row>
    <row r="25" spans="2:14" ht="15.95" customHeight="1" x14ac:dyDescent="0.25">
      <c r="B25" s="221"/>
      <c r="C25" s="221"/>
      <c r="D25" s="222" t="s">
        <v>192</v>
      </c>
      <c r="E25" s="221"/>
      <c r="F25" s="221"/>
      <c r="G25" s="223"/>
      <c r="H25" s="7">
        <f t="shared" si="0"/>
        <v>0</v>
      </c>
      <c r="I25" s="110">
        <f t="shared" si="6"/>
        <v>0</v>
      </c>
      <c r="J25" s="163">
        <f t="shared" si="2"/>
        <v>0</v>
      </c>
      <c r="K25" s="230"/>
      <c r="L25" s="162">
        <f t="shared" si="3"/>
        <v>0</v>
      </c>
      <c r="M25" s="162">
        <f t="shared" si="4"/>
        <v>0</v>
      </c>
      <c r="N25" s="162">
        <f t="shared" si="5"/>
        <v>0</v>
      </c>
    </row>
    <row r="26" spans="2:14" ht="15.95" customHeight="1" x14ac:dyDescent="0.25">
      <c r="B26" s="221"/>
      <c r="C26" s="221"/>
      <c r="D26" s="222" t="s">
        <v>192</v>
      </c>
      <c r="E26" s="221"/>
      <c r="F26" s="221"/>
      <c r="G26" s="223"/>
      <c r="H26" s="7">
        <f t="shared" si="0"/>
        <v>0</v>
      </c>
      <c r="I26" s="110">
        <f t="shared" si="6"/>
        <v>0</v>
      </c>
      <c r="J26" s="163">
        <f t="shared" si="2"/>
        <v>0</v>
      </c>
      <c r="K26" s="230"/>
      <c r="L26" s="162">
        <f t="shared" si="3"/>
        <v>0</v>
      </c>
      <c r="M26" s="162">
        <f t="shared" si="4"/>
        <v>0</v>
      </c>
      <c r="N26" s="162">
        <f t="shared" si="5"/>
        <v>0</v>
      </c>
    </row>
    <row r="27" spans="2:14" ht="15.95" customHeight="1" x14ac:dyDescent="0.25">
      <c r="B27" s="221"/>
      <c r="C27" s="221"/>
      <c r="D27" s="222" t="s">
        <v>192</v>
      </c>
      <c r="E27" s="221"/>
      <c r="F27" s="221"/>
      <c r="G27" s="223"/>
      <c r="H27" s="7">
        <f t="shared" si="0"/>
        <v>0</v>
      </c>
      <c r="I27" s="110">
        <f t="shared" si="6"/>
        <v>0</v>
      </c>
      <c r="J27" s="163">
        <f t="shared" si="2"/>
        <v>0</v>
      </c>
      <c r="K27" s="230"/>
      <c r="L27" s="162">
        <f t="shared" si="3"/>
        <v>0</v>
      </c>
      <c r="M27" s="162">
        <f t="shared" si="4"/>
        <v>0</v>
      </c>
      <c r="N27" s="162">
        <f t="shared" si="5"/>
        <v>0</v>
      </c>
    </row>
    <row r="28" spans="2:14" ht="15.95" customHeight="1" x14ac:dyDescent="0.25">
      <c r="B28" s="221"/>
      <c r="C28" s="221"/>
      <c r="D28" s="222" t="s">
        <v>192</v>
      </c>
      <c r="E28" s="221"/>
      <c r="F28" s="221"/>
      <c r="G28" s="223"/>
      <c r="H28" s="7">
        <f t="shared" si="0"/>
        <v>0</v>
      </c>
      <c r="I28" s="110">
        <f t="shared" si="6"/>
        <v>0</v>
      </c>
      <c r="J28" s="163">
        <f t="shared" si="2"/>
        <v>0</v>
      </c>
      <c r="K28" s="230"/>
      <c r="L28" s="162">
        <f t="shared" si="3"/>
        <v>0</v>
      </c>
      <c r="M28" s="162">
        <f t="shared" si="4"/>
        <v>0</v>
      </c>
      <c r="N28" s="162">
        <f t="shared" si="5"/>
        <v>0</v>
      </c>
    </row>
    <row r="29" spans="2:14" ht="15.95" customHeight="1" x14ac:dyDescent="0.25">
      <c r="B29" s="221"/>
      <c r="C29" s="221"/>
      <c r="D29" s="222" t="s">
        <v>192</v>
      </c>
      <c r="E29" s="221"/>
      <c r="F29" s="221"/>
      <c r="G29" s="223"/>
      <c r="H29" s="7">
        <f t="shared" si="0"/>
        <v>0</v>
      </c>
      <c r="I29" s="110">
        <f t="shared" si="6"/>
        <v>0</v>
      </c>
      <c r="J29" s="163">
        <f t="shared" si="2"/>
        <v>0</v>
      </c>
      <c r="K29" s="230"/>
      <c r="L29" s="162">
        <f t="shared" si="3"/>
        <v>0</v>
      </c>
      <c r="M29" s="162">
        <f t="shared" si="4"/>
        <v>0</v>
      </c>
      <c r="N29" s="162">
        <f t="shared" si="5"/>
        <v>0</v>
      </c>
    </row>
    <row r="30" spans="2:14" ht="15.95" customHeight="1" x14ac:dyDescent="0.25">
      <c r="B30" s="221"/>
      <c r="C30" s="221"/>
      <c r="D30" s="222" t="s">
        <v>192</v>
      </c>
      <c r="E30" s="221"/>
      <c r="F30" s="221"/>
      <c r="G30" s="223"/>
      <c r="H30" s="7">
        <f t="shared" si="0"/>
        <v>0</v>
      </c>
      <c r="I30" s="110">
        <f t="shared" si="6"/>
        <v>0</v>
      </c>
      <c r="J30" s="163">
        <f t="shared" si="2"/>
        <v>0</v>
      </c>
      <c r="K30" s="230"/>
      <c r="L30" s="162">
        <f t="shared" si="3"/>
        <v>0</v>
      </c>
      <c r="M30" s="162">
        <f t="shared" si="4"/>
        <v>0</v>
      </c>
      <c r="N30" s="162">
        <f t="shared" si="5"/>
        <v>0</v>
      </c>
    </row>
    <row r="31" spans="2:14" ht="15.95" customHeight="1" x14ac:dyDescent="0.25">
      <c r="B31" s="221"/>
      <c r="C31" s="221"/>
      <c r="D31" s="222" t="s">
        <v>192</v>
      </c>
      <c r="E31" s="221"/>
      <c r="F31" s="221"/>
      <c r="G31" s="223"/>
      <c r="H31" s="7">
        <f t="shared" si="0"/>
        <v>0</v>
      </c>
      <c r="I31" s="110">
        <f t="shared" ref="I31:I35" si="7">E31/4180/5*3600*1000</f>
        <v>0</v>
      </c>
      <c r="J31" s="163">
        <f t="shared" ref="J31:J35" si="8">E31*0.7</f>
        <v>0</v>
      </c>
      <c r="K31" s="230"/>
      <c r="L31" s="162">
        <f t="shared" si="3"/>
        <v>0</v>
      </c>
      <c r="M31" s="162">
        <f t="shared" si="4"/>
        <v>0</v>
      </c>
      <c r="N31" s="162">
        <f t="shared" si="5"/>
        <v>0</v>
      </c>
    </row>
    <row r="32" spans="2:14" ht="15.95" customHeight="1" x14ac:dyDescent="0.25">
      <c r="B32" s="221"/>
      <c r="C32" s="221"/>
      <c r="D32" s="222" t="s">
        <v>192</v>
      </c>
      <c r="E32" s="221"/>
      <c r="F32" s="221"/>
      <c r="G32" s="223"/>
      <c r="H32" s="7">
        <f t="shared" si="0"/>
        <v>0</v>
      </c>
      <c r="I32" s="110">
        <f t="shared" si="7"/>
        <v>0</v>
      </c>
      <c r="J32" s="163">
        <f t="shared" si="8"/>
        <v>0</v>
      </c>
      <c r="K32" s="230"/>
      <c r="L32" s="162">
        <f t="shared" si="3"/>
        <v>0</v>
      </c>
      <c r="M32" s="162">
        <f t="shared" si="4"/>
        <v>0</v>
      </c>
      <c r="N32" s="162">
        <f t="shared" si="5"/>
        <v>0</v>
      </c>
    </row>
    <row r="33" spans="2:14" ht="15.95" customHeight="1" x14ac:dyDescent="0.25">
      <c r="B33" s="221"/>
      <c r="C33" s="221"/>
      <c r="D33" s="222" t="s">
        <v>192</v>
      </c>
      <c r="E33" s="221"/>
      <c r="F33" s="221"/>
      <c r="G33" s="223"/>
      <c r="H33" s="7">
        <f t="shared" si="0"/>
        <v>0</v>
      </c>
      <c r="I33" s="110">
        <f t="shared" si="7"/>
        <v>0</v>
      </c>
      <c r="J33" s="163">
        <f t="shared" si="8"/>
        <v>0</v>
      </c>
      <c r="K33" s="230"/>
      <c r="L33" s="162">
        <f t="shared" si="3"/>
        <v>0</v>
      </c>
      <c r="M33" s="162">
        <f t="shared" si="4"/>
        <v>0</v>
      </c>
      <c r="N33" s="162">
        <f t="shared" si="5"/>
        <v>0</v>
      </c>
    </row>
    <row r="34" spans="2:14" ht="15.95" customHeight="1" x14ac:dyDescent="0.25">
      <c r="B34" s="221"/>
      <c r="C34" s="221"/>
      <c r="D34" s="222" t="s">
        <v>192</v>
      </c>
      <c r="E34" s="221"/>
      <c r="F34" s="221"/>
      <c r="G34" s="223"/>
      <c r="H34" s="7">
        <f t="shared" si="0"/>
        <v>0</v>
      </c>
      <c r="I34" s="110">
        <f t="shared" si="7"/>
        <v>0</v>
      </c>
      <c r="J34" s="163">
        <f t="shared" si="8"/>
        <v>0</v>
      </c>
      <c r="K34" s="230"/>
      <c r="L34" s="162">
        <f t="shared" si="3"/>
        <v>0</v>
      </c>
      <c r="M34" s="162">
        <f t="shared" si="4"/>
        <v>0</v>
      </c>
      <c r="N34" s="162">
        <f t="shared" si="5"/>
        <v>0</v>
      </c>
    </row>
    <row r="35" spans="2:14" ht="15.95" customHeight="1" x14ac:dyDescent="0.25">
      <c r="B35" s="221"/>
      <c r="C35" s="221"/>
      <c r="D35" s="222" t="s">
        <v>192</v>
      </c>
      <c r="E35" s="221"/>
      <c r="F35" s="221"/>
      <c r="G35" s="223"/>
      <c r="H35" s="7">
        <f t="shared" si="0"/>
        <v>0</v>
      </c>
      <c r="I35" s="110">
        <f t="shared" si="7"/>
        <v>0</v>
      </c>
      <c r="J35" s="163">
        <f t="shared" si="8"/>
        <v>0</v>
      </c>
      <c r="K35" s="230"/>
      <c r="L35" s="162">
        <f t="shared" si="3"/>
        <v>0</v>
      </c>
      <c r="M35" s="162">
        <f t="shared" si="4"/>
        <v>0</v>
      </c>
      <c r="N35" s="162">
        <f t="shared" si="5"/>
        <v>0</v>
      </c>
    </row>
    <row r="36" spans="2:14" ht="15.95" customHeight="1" x14ac:dyDescent="0.25">
      <c r="B36" s="221"/>
      <c r="C36" s="221"/>
      <c r="D36" s="222" t="s">
        <v>192</v>
      </c>
      <c r="E36" s="221"/>
      <c r="F36" s="221"/>
      <c r="G36" s="223"/>
      <c r="H36" s="7">
        <f t="shared" ref="H36:H40" si="9">IF(D36="ja / oui",F36*0.3*0.6,F36*0.3)</f>
        <v>0</v>
      </c>
      <c r="I36" s="110">
        <f t="shared" ref="I36:I40" si="10">E36/4180/5*3600*1000</f>
        <v>0</v>
      </c>
      <c r="J36" s="163">
        <f t="shared" ref="J36:J40" si="11">E36*0.7</f>
        <v>0</v>
      </c>
      <c r="K36" s="230"/>
      <c r="L36" s="162">
        <f t="shared" ref="L36:L40" si="12">MIN(ROUNDUP(33.34*E36,-2),500)</f>
        <v>0</v>
      </c>
      <c r="M36" s="162">
        <f t="shared" ref="M36:M40" si="13">MIN(ROUNDUP(66.67*E36,-2),1000)</f>
        <v>0</v>
      </c>
      <c r="N36" s="162">
        <f t="shared" ref="N36:N40" si="14">MIN(ROUNDUP(1.5*66.67*E36,-2),1500)</f>
        <v>0</v>
      </c>
    </row>
    <row r="37" spans="2:14" ht="15.95" customHeight="1" x14ac:dyDescent="0.25">
      <c r="B37" s="221"/>
      <c r="C37" s="221"/>
      <c r="D37" s="222" t="s">
        <v>192</v>
      </c>
      <c r="E37" s="221"/>
      <c r="F37" s="221"/>
      <c r="G37" s="223"/>
      <c r="H37" s="7">
        <f t="shared" si="9"/>
        <v>0</v>
      </c>
      <c r="I37" s="110">
        <f t="shared" si="10"/>
        <v>0</v>
      </c>
      <c r="J37" s="163">
        <f t="shared" si="11"/>
        <v>0</v>
      </c>
      <c r="K37" s="230"/>
      <c r="L37" s="162">
        <f t="shared" si="12"/>
        <v>0</v>
      </c>
      <c r="M37" s="162">
        <f t="shared" si="13"/>
        <v>0</v>
      </c>
      <c r="N37" s="162">
        <f t="shared" si="14"/>
        <v>0</v>
      </c>
    </row>
    <row r="38" spans="2:14" ht="15.95" customHeight="1" x14ac:dyDescent="0.25">
      <c r="B38" s="221"/>
      <c r="C38" s="221"/>
      <c r="D38" s="222" t="s">
        <v>192</v>
      </c>
      <c r="E38" s="221"/>
      <c r="F38" s="221"/>
      <c r="G38" s="223"/>
      <c r="H38" s="7">
        <f t="shared" si="9"/>
        <v>0</v>
      </c>
      <c r="I38" s="110">
        <f t="shared" si="10"/>
        <v>0</v>
      </c>
      <c r="J38" s="163">
        <f t="shared" si="11"/>
        <v>0</v>
      </c>
      <c r="K38" s="230"/>
      <c r="L38" s="162">
        <f t="shared" si="12"/>
        <v>0</v>
      </c>
      <c r="M38" s="162">
        <f t="shared" si="13"/>
        <v>0</v>
      </c>
      <c r="N38" s="162">
        <f t="shared" si="14"/>
        <v>0</v>
      </c>
    </row>
    <row r="39" spans="2:14" ht="15.95" customHeight="1" x14ac:dyDescent="0.25">
      <c r="B39" s="221"/>
      <c r="C39" s="221"/>
      <c r="D39" s="222" t="s">
        <v>192</v>
      </c>
      <c r="E39" s="221"/>
      <c r="F39" s="221"/>
      <c r="G39" s="223"/>
      <c r="H39" s="7">
        <f t="shared" si="9"/>
        <v>0</v>
      </c>
      <c r="I39" s="110">
        <f t="shared" si="10"/>
        <v>0</v>
      </c>
      <c r="J39" s="163">
        <f t="shared" si="11"/>
        <v>0</v>
      </c>
      <c r="K39" s="230"/>
      <c r="L39" s="162">
        <f t="shared" si="12"/>
        <v>0</v>
      </c>
      <c r="M39" s="162">
        <f t="shared" si="13"/>
        <v>0</v>
      </c>
      <c r="N39" s="162">
        <f t="shared" si="14"/>
        <v>0</v>
      </c>
    </row>
    <row r="40" spans="2:14" ht="15.95" customHeight="1" x14ac:dyDescent="0.25">
      <c r="B40" s="221"/>
      <c r="C40" s="221"/>
      <c r="D40" s="222" t="s">
        <v>192</v>
      </c>
      <c r="E40" s="221"/>
      <c r="F40" s="221"/>
      <c r="G40" s="223"/>
      <c r="H40" s="7">
        <f t="shared" si="9"/>
        <v>0</v>
      </c>
      <c r="I40" s="110">
        <f t="shared" si="10"/>
        <v>0</v>
      </c>
      <c r="J40" s="163">
        <f t="shared" si="11"/>
        <v>0</v>
      </c>
      <c r="K40" s="230"/>
      <c r="L40" s="162">
        <f t="shared" si="12"/>
        <v>0</v>
      </c>
      <c r="M40" s="162">
        <f t="shared" si="13"/>
        <v>0</v>
      </c>
      <c r="N40" s="162">
        <f t="shared" si="14"/>
        <v>0</v>
      </c>
    </row>
  </sheetData>
  <sheetProtection algorithmName="SHA-512" hashValue="LzooJUwu4xVDMmvryt2bNrj06DsKOBZo5uzz249CehCGg0VIYKUzDGXmxqQfgvGcjQGc6wxKXLeWCyY3WxV+hg==" saltValue="R/05wgrpyNL4LT0ectcI1w==" spinCount="100000" sheet="1" objects="1" scenarios="1" selectLockedCells="1"/>
  <hyperlinks>
    <hyperlink ref="C8" r:id="rId1" xr:uid="{DE5CDC75-F26E-48BA-BD2C-064623A00880}"/>
  </hyperlinks>
  <pageMargins left="0.59055118110236227" right="0.59055118110236227" top="1.3779527559055118" bottom="1.5748031496062993" header="0.31496062992125984" footer="0.31496062992125984"/>
  <pageSetup paperSize="9" orientation="landscape" verticalDpi="4294967295" r:id="rId2"/>
  <headerFooter>
    <oddHeader>&amp;L&amp;"-,Fett"&amp;12
&amp;A&amp;C&amp;"-,Fett"&amp;12
&amp;"-,Standard"Zertifizierungsantrag Hersteller/Lieferanten
&amp;R&amp;G</oddHeader>
    <oddFooter>&amp;LKooperationspartner:
&amp;C&amp;G</oddFoot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8534A6C5-C3DB-44E4-88F0-203A3460887B}">
          <x14:formula1>
            <xm:f>Daten!$B$27:$B$29</xm:f>
          </x14:formula1>
          <xm:sqref>D11:D40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59EE-2005-4C82-A7D0-DC95A25C9910}">
  <sheetPr codeName="Tabelle11">
    <tabColor rgb="FFFFFF00"/>
  </sheetPr>
  <dimension ref="B7:F27"/>
  <sheetViews>
    <sheetView showGridLines="0" zoomScaleNormal="100" workbookViewId="0">
      <selection activeCell="B12" sqref="B12:C13"/>
    </sheetView>
  </sheetViews>
  <sheetFormatPr baseColWidth="10" defaultColWidth="11.42578125" defaultRowHeight="15.95" customHeight="1" x14ac:dyDescent="0.25"/>
  <cols>
    <col min="1" max="1" width="3.5703125" style="1" customWidth="1"/>
    <col min="2" max="2" width="35.5703125" style="1" customWidth="1"/>
    <col min="3" max="3" width="80.5703125" style="1" customWidth="1"/>
    <col min="4" max="4" width="5.5703125" style="1" customWidth="1"/>
    <col min="5" max="5" width="12.140625" style="1" customWidth="1"/>
    <col min="6" max="6" width="12.5703125" style="1" customWidth="1"/>
    <col min="7" max="16384" width="11.42578125" style="1"/>
  </cols>
  <sheetData>
    <row r="7" spans="2:6" ht="15.95" customHeight="1" x14ac:dyDescent="0.25">
      <c r="B7" s="114" t="s">
        <v>190</v>
      </c>
    </row>
    <row r="8" spans="2:6" s="13" customFormat="1" ht="32.1" customHeight="1" x14ac:dyDescent="0.25">
      <c r="B8" s="302" t="s">
        <v>142</v>
      </c>
      <c r="C8" s="299"/>
      <c r="D8" s="303"/>
      <c r="E8"/>
      <c r="F8"/>
    </row>
    <row r="9" spans="2:6" s="2" customFormat="1" ht="15.95" customHeight="1" x14ac:dyDescent="0.25">
      <c r="B9" s="296"/>
      <c r="C9" s="297"/>
      <c r="D9" s="112"/>
      <c r="E9" s="1"/>
      <c r="F9" s="1"/>
    </row>
    <row r="10" spans="2:6" s="2" customFormat="1" ht="32.1" customHeight="1" x14ac:dyDescent="0.25">
      <c r="B10" s="296"/>
      <c r="C10" s="297"/>
      <c r="D10" s="113"/>
      <c r="E10" s="1"/>
      <c r="F10" s="1"/>
    </row>
    <row r="11" spans="2:6" s="2" customFormat="1" ht="32.1" customHeight="1" x14ac:dyDescent="0.25">
      <c r="B11" s="298" t="s">
        <v>143</v>
      </c>
      <c r="C11" s="299"/>
      <c r="D11" s="190"/>
      <c r="E11" s="1"/>
      <c r="F11" s="1"/>
    </row>
    <row r="12" spans="2:6" s="2" customFormat="1" ht="15.95" customHeight="1" x14ac:dyDescent="0.25">
      <c r="B12" s="304"/>
      <c r="C12" s="305"/>
      <c r="D12" s="308"/>
      <c r="E12" s="1"/>
      <c r="F12" s="1"/>
    </row>
    <row r="13" spans="2:6" s="4" customFormat="1" ht="15.95" customHeight="1" x14ac:dyDescent="0.25">
      <c r="B13" s="306"/>
      <c r="C13" s="307"/>
      <c r="D13" s="309"/>
      <c r="E13" s="1"/>
      <c r="F13" s="1"/>
    </row>
    <row r="14" spans="2:6" ht="32.1" customHeight="1" x14ac:dyDescent="0.25">
      <c r="B14" s="300" t="s">
        <v>144</v>
      </c>
      <c r="C14" s="301"/>
      <c r="D14" s="189"/>
    </row>
    <row r="15" spans="2:6" ht="15.95" customHeight="1" x14ac:dyDescent="0.25">
      <c r="B15" s="294"/>
      <c r="C15" s="295"/>
      <c r="D15" s="208" t="s">
        <v>191</v>
      </c>
    </row>
    <row r="16" spans="2:6" ht="15.95" customHeight="1" x14ac:dyDescent="0.25">
      <c r="B16" s="294"/>
      <c r="C16" s="295"/>
      <c r="D16" s="208" t="s">
        <v>191</v>
      </c>
    </row>
    <row r="17" spans="2:4" s="9" customFormat="1" ht="32.1" customHeight="1" x14ac:dyDescent="0.25">
      <c r="B17" s="300" t="s">
        <v>145</v>
      </c>
      <c r="C17" s="301"/>
      <c r="D17" s="189"/>
    </row>
    <row r="18" spans="2:4" ht="15.95" customHeight="1" x14ac:dyDescent="0.25">
      <c r="B18" s="294"/>
      <c r="C18" s="295"/>
      <c r="D18" s="207" t="s">
        <v>59</v>
      </c>
    </row>
    <row r="19" spans="2:4" ht="15.95" customHeight="1" x14ac:dyDescent="0.25">
      <c r="B19" s="294"/>
      <c r="C19" s="295"/>
      <c r="D19" s="207" t="s">
        <v>59</v>
      </c>
    </row>
    <row r="20" spans="2:4" ht="15.95" customHeight="1" x14ac:dyDescent="0.25">
      <c r="B20" s="294"/>
      <c r="C20" s="295"/>
      <c r="D20" s="207" t="s">
        <v>59</v>
      </c>
    </row>
    <row r="21" spans="2:4" ht="15.95" customHeight="1" x14ac:dyDescent="0.25">
      <c r="B21" s="294"/>
      <c r="C21" s="295"/>
      <c r="D21" s="207" t="s">
        <v>59</v>
      </c>
    </row>
    <row r="22" spans="2:4" ht="15.95" customHeight="1" x14ac:dyDescent="0.25">
      <c r="B22" s="294"/>
      <c r="C22" s="295"/>
      <c r="D22" s="207" t="s">
        <v>59</v>
      </c>
    </row>
    <row r="23" spans="2:4" ht="15.95" customHeight="1" x14ac:dyDescent="0.25">
      <c r="B23" s="294"/>
      <c r="C23" s="295"/>
      <c r="D23" s="207" t="s">
        <v>60</v>
      </c>
    </row>
    <row r="25" spans="2:4" ht="15.95" customHeight="1" x14ac:dyDescent="0.25">
      <c r="B25" s="1" t="s">
        <v>147</v>
      </c>
    </row>
    <row r="26" spans="2:4" ht="15.95" customHeight="1" x14ac:dyDescent="0.25">
      <c r="B26" s="1" t="s">
        <v>148</v>
      </c>
    </row>
    <row r="27" spans="2:4" ht="15.95" customHeight="1" x14ac:dyDescent="0.25">
      <c r="B27" s="1" t="s">
        <v>146</v>
      </c>
    </row>
  </sheetData>
  <sheetProtection algorithmName="SHA-512" hashValue="LbhOf5Kkp56mEmOaeitsf2vcv2lR97A4ssR35lNKdz5IQXM6VKhQWl/lBN9YlhKM8o+PGdqLrGa44i/0Oxg2YA==" saltValue="/AP6/dtVp3m6Pu5fkxXIvA==" spinCount="100000" sheet="1" objects="1" scenarios="1" selectLockedCells="1"/>
  <mergeCells count="16">
    <mergeCell ref="B8:D8"/>
    <mergeCell ref="B18:C18"/>
    <mergeCell ref="B19:C19"/>
    <mergeCell ref="B15:C15"/>
    <mergeCell ref="B16:C16"/>
    <mergeCell ref="B12:C13"/>
    <mergeCell ref="D12:D13"/>
    <mergeCell ref="B23:C23"/>
    <mergeCell ref="B10:C10"/>
    <mergeCell ref="B9:C9"/>
    <mergeCell ref="B21:C21"/>
    <mergeCell ref="B22:C22"/>
    <mergeCell ref="B20:C20"/>
    <mergeCell ref="B11:C11"/>
    <mergeCell ref="B14:C14"/>
    <mergeCell ref="B17:C17"/>
  </mergeCells>
  <pageMargins left="0.59055118110236227" right="0.59055118110236227" top="1.3779527559055118" bottom="1.5748031496062993" header="0.31496062992125984" footer="0.31496062992125984"/>
  <pageSetup paperSize="9" orientation="landscape" r:id="rId1"/>
  <headerFooter>
    <oddHeader>&amp;L&amp;"-,Fett"&amp;12
&amp;18 4.&amp;16
&amp;12Steuerung
&amp;C&amp;"Arial,Fett"&amp;12
&amp;"Arial,Standard"Zertifizierungsantrag Hersteller/Lieferanten
&amp;R&amp;G</oddHeader>
    <oddFooter>&amp;LKooperationspartner:
&amp;C&amp;G</oddFooter>
  </headerFooter>
  <ignoredErrors>
    <ignoredError sqref="D15:D16 D18:D23" numberStoredAsText="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4581" r:id="rId5" name="Check Box 5">
              <controlPr defaultSize="0" autoFill="0" autoLine="0" autoPict="0">
                <anchor moveWithCells="1">
                  <from>
                    <xdr:col>1</xdr:col>
                    <xdr:colOff>9525</xdr:colOff>
                    <xdr:row>8</xdr:row>
                    <xdr:rowOff>9525</xdr:rowOff>
                  </from>
                  <to>
                    <xdr:col>2</xdr:col>
                    <xdr:colOff>5619750</xdr:colOff>
                    <xdr:row>9</xdr:row>
                    <xdr:rowOff>9525</xdr:rowOff>
                  </to>
                </anchor>
              </controlPr>
            </control>
          </mc:Choice>
        </mc:AlternateContent>
        <mc:AlternateContent xmlns:mc="http://schemas.openxmlformats.org/markup-compatibility/2006">
          <mc:Choice Requires="x14">
            <control shapeId="24582" r:id="rId6" name="Check Box 6">
              <controlPr defaultSize="0" autoFill="0" autoLine="0" autoPict="0">
                <anchor moveWithCells="1">
                  <from>
                    <xdr:col>1</xdr:col>
                    <xdr:colOff>9525</xdr:colOff>
                    <xdr:row>15</xdr:row>
                    <xdr:rowOff>0</xdr:rowOff>
                  </from>
                  <to>
                    <xdr:col>3</xdr:col>
                    <xdr:colOff>9525</xdr:colOff>
                    <xdr:row>16</xdr:row>
                    <xdr:rowOff>9525</xdr:rowOff>
                  </to>
                </anchor>
              </controlPr>
            </control>
          </mc:Choice>
        </mc:AlternateContent>
        <mc:AlternateContent xmlns:mc="http://schemas.openxmlformats.org/markup-compatibility/2006">
          <mc:Choice Requires="x14">
            <control shapeId="24584" r:id="rId7" name="Check Box 8">
              <controlPr defaultSize="0" autoFill="0" autoLine="0" autoPict="0">
                <anchor moveWithCells="1">
                  <from>
                    <xdr:col>1</xdr:col>
                    <xdr:colOff>9525</xdr:colOff>
                    <xdr:row>16</xdr:row>
                    <xdr:rowOff>390525</xdr:rowOff>
                  </from>
                  <to>
                    <xdr:col>3</xdr:col>
                    <xdr:colOff>9525</xdr:colOff>
                    <xdr:row>18</xdr:row>
                    <xdr:rowOff>9525</xdr:rowOff>
                  </to>
                </anchor>
              </controlPr>
            </control>
          </mc:Choice>
        </mc:AlternateContent>
        <mc:AlternateContent xmlns:mc="http://schemas.openxmlformats.org/markup-compatibility/2006">
          <mc:Choice Requires="x14">
            <control shapeId="24585" r:id="rId8" name="Check Box 9">
              <controlPr defaultSize="0" autoFill="0" autoLine="0" autoPict="0">
                <anchor moveWithCells="1">
                  <from>
                    <xdr:col>1</xdr:col>
                    <xdr:colOff>9525</xdr:colOff>
                    <xdr:row>18</xdr:row>
                    <xdr:rowOff>9525</xdr:rowOff>
                  </from>
                  <to>
                    <xdr:col>2</xdr:col>
                    <xdr:colOff>5629275</xdr:colOff>
                    <xdr:row>19</xdr:row>
                    <xdr:rowOff>9525</xdr:rowOff>
                  </to>
                </anchor>
              </controlPr>
            </control>
          </mc:Choice>
        </mc:AlternateContent>
        <mc:AlternateContent xmlns:mc="http://schemas.openxmlformats.org/markup-compatibility/2006">
          <mc:Choice Requires="x14">
            <control shapeId="24586" r:id="rId9" name="Check Box 10">
              <controlPr defaultSize="0" autoFill="0" autoLine="0" autoPict="0">
                <anchor moveWithCells="1">
                  <from>
                    <xdr:col>1</xdr:col>
                    <xdr:colOff>9525</xdr:colOff>
                    <xdr:row>19</xdr:row>
                    <xdr:rowOff>0</xdr:rowOff>
                  </from>
                  <to>
                    <xdr:col>3</xdr:col>
                    <xdr:colOff>0</xdr:colOff>
                    <xdr:row>19</xdr:row>
                    <xdr:rowOff>200025</xdr:rowOff>
                  </to>
                </anchor>
              </controlPr>
            </control>
          </mc:Choice>
        </mc:AlternateContent>
        <mc:AlternateContent xmlns:mc="http://schemas.openxmlformats.org/markup-compatibility/2006">
          <mc:Choice Requires="x14">
            <control shapeId="24587" r:id="rId10" name="Check Box 11">
              <controlPr defaultSize="0" autoFill="0" autoLine="0" autoPict="0">
                <anchor moveWithCells="1">
                  <from>
                    <xdr:col>1</xdr:col>
                    <xdr:colOff>9525</xdr:colOff>
                    <xdr:row>20</xdr:row>
                    <xdr:rowOff>0</xdr:rowOff>
                  </from>
                  <to>
                    <xdr:col>2</xdr:col>
                    <xdr:colOff>5629275</xdr:colOff>
                    <xdr:row>21</xdr:row>
                    <xdr:rowOff>9525</xdr:rowOff>
                  </to>
                </anchor>
              </controlPr>
            </control>
          </mc:Choice>
        </mc:AlternateContent>
        <mc:AlternateContent xmlns:mc="http://schemas.openxmlformats.org/markup-compatibility/2006">
          <mc:Choice Requires="x14">
            <control shapeId="24588" r:id="rId11" name="Check Box 12">
              <controlPr defaultSize="0" autoFill="0" autoLine="0" autoPict="0">
                <anchor moveWithCells="1">
                  <from>
                    <xdr:col>1</xdr:col>
                    <xdr:colOff>9525</xdr:colOff>
                    <xdr:row>21</xdr:row>
                    <xdr:rowOff>0</xdr:rowOff>
                  </from>
                  <to>
                    <xdr:col>2</xdr:col>
                    <xdr:colOff>5629275</xdr:colOff>
                    <xdr:row>22</xdr:row>
                    <xdr:rowOff>9525</xdr:rowOff>
                  </to>
                </anchor>
              </controlPr>
            </control>
          </mc:Choice>
        </mc:AlternateContent>
        <mc:AlternateContent xmlns:mc="http://schemas.openxmlformats.org/markup-compatibility/2006">
          <mc:Choice Requires="x14">
            <control shapeId="24589" r:id="rId12" name="Check Box 13">
              <controlPr defaultSize="0" autoFill="0" autoLine="0" autoPict="0">
                <anchor moveWithCells="1">
                  <from>
                    <xdr:col>1</xdr:col>
                    <xdr:colOff>9525</xdr:colOff>
                    <xdr:row>9</xdr:row>
                    <xdr:rowOff>0</xdr:rowOff>
                  </from>
                  <to>
                    <xdr:col>3</xdr:col>
                    <xdr:colOff>9525</xdr:colOff>
                    <xdr:row>10</xdr:row>
                    <xdr:rowOff>9525</xdr:rowOff>
                  </to>
                </anchor>
              </controlPr>
            </control>
          </mc:Choice>
        </mc:AlternateContent>
        <mc:AlternateContent xmlns:mc="http://schemas.openxmlformats.org/markup-compatibility/2006">
          <mc:Choice Requires="x14">
            <control shapeId="24590" r:id="rId13" name="Check Box 14">
              <controlPr defaultSize="0" autoFill="0" autoLine="0" autoPict="0">
                <anchor moveWithCells="1">
                  <from>
                    <xdr:col>1</xdr:col>
                    <xdr:colOff>9525</xdr:colOff>
                    <xdr:row>14</xdr:row>
                    <xdr:rowOff>9525</xdr:rowOff>
                  </from>
                  <to>
                    <xdr:col>3</xdr:col>
                    <xdr:colOff>9525</xdr:colOff>
                    <xdr:row>15</xdr:row>
                    <xdr:rowOff>19050</xdr:rowOff>
                  </to>
                </anchor>
              </controlPr>
            </control>
          </mc:Choice>
        </mc:AlternateContent>
        <mc:AlternateContent xmlns:mc="http://schemas.openxmlformats.org/markup-compatibility/2006">
          <mc:Choice Requires="x14">
            <control shapeId="24594" r:id="rId14" name="Check Box 18">
              <controlPr defaultSize="0" autoFill="0" autoLine="0" autoPict="0">
                <anchor moveWithCells="1">
                  <from>
                    <xdr:col>1</xdr:col>
                    <xdr:colOff>9525</xdr:colOff>
                    <xdr:row>22</xdr:row>
                    <xdr:rowOff>0</xdr:rowOff>
                  </from>
                  <to>
                    <xdr:col>3</xdr:col>
                    <xdr:colOff>0</xdr:colOff>
                    <xdr:row>23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BA29C-89EF-496B-8019-07C98B451654}">
  <sheetPr codeName="Tabelle8">
    <tabColor rgb="FFFFFF00"/>
  </sheetPr>
  <dimension ref="B7:D28"/>
  <sheetViews>
    <sheetView showGridLines="0" zoomScaleNormal="100" workbookViewId="0">
      <selection activeCell="B21" sqref="B21"/>
    </sheetView>
  </sheetViews>
  <sheetFormatPr baseColWidth="10" defaultColWidth="11.42578125" defaultRowHeight="15.95" customHeight="1" x14ac:dyDescent="0.25"/>
  <cols>
    <col min="1" max="1" width="3.5703125" style="1" customWidth="1"/>
    <col min="2" max="2" width="35.5703125" style="1" customWidth="1"/>
    <col min="3" max="3" width="40.5703125" style="1" customWidth="1"/>
    <col min="4" max="4" width="45.5703125" style="1" customWidth="1"/>
    <col min="5" max="16384" width="11.42578125" style="1"/>
  </cols>
  <sheetData>
    <row r="7" spans="2:4" ht="15.95" customHeight="1" x14ac:dyDescent="0.25">
      <c r="B7" s="101" t="s">
        <v>168</v>
      </c>
    </row>
    <row r="8" spans="2:4" ht="62.1" customHeight="1" x14ac:dyDescent="0.25">
      <c r="B8" s="311" t="s">
        <v>153</v>
      </c>
      <c r="C8" s="320"/>
      <c r="D8" s="321"/>
    </row>
    <row r="9" spans="2:4" ht="15.95" customHeight="1" x14ac:dyDescent="0.25">
      <c r="B9" s="294"/>
      <c r="C9" s="295"/>
      <c r="D9" s="126"/>
    </row>
    <row r="10" spans="2:4" ht="15.95" customHeight="1" x14ac:dyDescent="0.25">
      <c r="B10" s="294"/>
      <c r="C10" s="295"/>
      <c r="D10" s="126"/>
    </row>
    <row r="11" spans="2:4" ht="15.95" customHeight="1" x14ac:dyDescent="0.25">
      <c r="B11" s="294"/>
      <c r="C11" s="295"/>
      <c r="D11" s="126"/>
    </row>
    <row r="12" spans="2:4" ht="15.95" customHeight="1" x14ac:dyDescent="0.25">
      <c r="B12" s="294"/>
      <c r="C12" s="295"/>
      <c r="D12" s="126"/>
    </row>
    <row r="13" spans="2:4" ht="15.95" customHeight="1" x14ac:dyDescent="0.25">
      <c r="B13" s="294"/>
      <c r="C13" s="295"/>
      <c r="D13" s="126"/>
    </row>
    <row r="14" spans="2:4" ht="15.95" customHeight="1" x14ac:dyDescent="0.25">
      <c r="B14" s="294"/>
      <c r="C14" s="295"/>
      <c r="D14" s="126"/>
    </row>
    <row r="15" spans="2:4" ht="15.95" customHeight="1" x14ac:dyDescent="0.25">
      <c r="B15" s="322"/>
      <c r="C15" s="323"/>
      <c r="D15" s="127"/>
    </row>
    <row r="16" spans="2:4" ht="15.95" customHeight="1" x14ac:dyDescent="0.25">
      <c r="B16" s="311" t="s">
        <v>154</v>
      </c>
      <c r="C16" s="312"/>
      <c r="D16" s="313"/>
    </row>
    <row r="17" spans="2:4" ht="15.95" customHeight="1" x14ac:dyDescent="0.25">
      <c r="B17" s="314"/>
      <c r="C17" s="315"/>
      <c r="D17" s="316"/>
    </row>
    <row r="18" spans="2:4" ht="15.95" customHeight="1" x14ac:dyDescent="0.25">
      <c r="B18" s="317"/>
      <c r="C18" s="318"/>
      <c r="D18" s="319"/>
    </row>
    <row r="19" spans="2:4" ht="15.95" customHeight="1" x14ac:dyDescent="0.25">
      <c r="B19" s="100"/>
      <c r="C19" s="100"/>
      <c r="D19" s="100"/>
    </row>
    <row r="20" spans="2:4" ht="15.95" customHeight="1" x14ac:dyDescent="0.25">
      <c r="B20" s="115" t="s">
        <v>125</v>
      </c>
      <c r="C20" s="111" t="s">
        <v>118</v>
      </c>
      <c r="D20" s="128" t="s">
        <v>149</v>
      </c>
    </row>
    <row r="21" spans="2:4" ht="32.1" customHeight="1" x14ac:dyDescent="0.25">
      <c r="B21" s="233"/>
      <c r="C21" s="233"/>
      <c r="D21" s="234"/>
    </row>
    <row r="23" spans="2:4" ht="15.95" customHeight="1" x14ac:dyDescent="0.25">
      <c r="B23" s="310" t="s">
        <v>152</v>
      </c>
      <c r="C23" s="310"/>
      <c r="D23" s="310"/>
    </row>
    <row r="24" spans="2:4" ht="15.95" customHeight="1" x14ac:dyDescent="0.25">
      <c r="B24" s="310"/>
      <c r="C24" s="310"/>
      <c r="D24" s="310"/>
    </row>
    <row r="25" spans="2:4" ht="15.95" customHeight="1" x14ac:dyDescent="0.25">
      <c r="B25" s="310"/>
      <c r="C25" s="310"/>
      <c r="D25" s="310"/>
    </row>
    <row r="26" spans="2:4" ht="15.95" customHeight="1" x14ac:dyDescent="0.25">
      <c r="B26" s="310"/>
      <c r="C26" s="310"/>
      <c r="D26" s="310"/>
    </row>
    <row r="27" spans="2:4" ht="15.95" customHeight="1" x14ac:dyDescent="0.25">
      <c r="B27" s="310"/>
      <c r="C27" s="310"/>
      <c r="D27" s="310"/>
    </row>
    <row r="28" spans="2:4" ht="15.95" customHeight="1" x14ac:dyDescent="0.25">
      <c r="B28" s="310"/>
      <c r="C28" s="310"/>
      <c r="D28" s="310"/>
    </row>
  </sheetData>
  <sheetProtection algorithmName="SHA-512" hashValue="iqLzbjwcgjwIUZ+nwGW7CUT0qPOXbH4D2HStFDsBeVaUN0wFxE67Q+SyQCCALFXfHrkXBdviHF/LAj+fcMp2sQ==" saltValue="XaRGPgYM6T/A67J8f8FcdQ==" spinCount="100000" sheet="1" objects="1" scenarios="1" selectLockedCells="1"/>
  <mergeCells count="10">
    <mergeCell ref="B11:C11"/>
    <mergeCell ref="B10:C10"/>
    <mergeCell ref="B23:D28"/>
    <mergeCell ref="B16:D18"/>
    <mergeCell ref="B8:D8"/>
    <mergeCell ref="B15:C15"/>
    <mergeCell ref="B14:C14"/>
    <mergeCell ref="B13:C13"/>
    <mergeCell ref="B12:C12"/>
    <mergeCell ref="B9:C9"/>
  </mergeCells>
  <pageMargins left="0.59055118110236227" right="0.59055118110236227" top="1.3779527559055118" bottom="1.5748031496062993" header="0.31496062992125984" footer="0.31496062992125984"/>
  <pageSetup paperSize="9" orientation="landscape" r:id="rId1"/>
  <headerFooter>
    <oddHeader>&amp;L&amp;"-,Fett"&amp;12
&amp;18 5.&amp;16
&amp;12Bestätigung Hersteller
&amp;C&amp;"Arial,Fett"&amp;12
&amp;"Arial,Standard"Zertifizierungsantrag Hersteller/Lieferanten
&amp;R&amp;G</oddHeader>
    <oddFooter>&amp;LKooperationspartner:
&amp;C&amp;G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89" r:id="rId5" name="Check Box 17">
              <controlPr defaultSize="0" autoFill="0" autoLine="0" autoPict="0">
                <anchor moveWithCells="1">
                  <from>
                    <xdr:col>1</xdr:col>
                    <xdr:colOff>9525</xdr:colOff>
                    <xdr:row>7</xdr:row>
                    <xdr:rowOff>781050</xdr:rowOff>
                  </from>
                  <to>
                    <xdr:col>2</xdr:col>
                    <xdr:colOff>19050</xdr:colOff>
                    <xdr:row>9</xdr:row>
                    <xdr:rowOff>9525</xdr:rowOff>
                  </to>
                </anchor>
              </controlPr>
            </control>
          </mc:Choice>
        </mc:AlternateContent>
        <mc:AlternateContent xmlns:mc="http://schemas.openxmlformats.org/markup-compatibility/2006">
          <mc:Choice Requires="x14">
            <control shapeId="3090" r:id="rId6" name="Check Box 18">
              <controlPr defaultSize="0" autoFill="0" autoLine="0" autoPict="0">
                <anchor moveWithCells="1">
                  <from>
                    <xdr:col>1</xdr:col>
                    <xdr:colOff>9525</xdr:colOff>
                    <xdr:row>8</xdr:row>
                    <xdr:rowOff>190500</xdr:rowOff>
                  </from>
                  <to>
                    <xdr:col>2</xdr:col>
                    <xdr:colOff>0</xdr:colOff>
                    <xdr:row>10</xdr:row>
                    <xdr:rowOff>9525</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1</xdr:col>
                    <xdr:colOff>9525</xdr:colOff>
                    <xdr:row>9</xdr:row>
                    <xdr:rowOff>200025</xdr:rowOff>
                  </from>
                  <to>
                    <xdr:col>2</xdr:col>
                    <xdr:colOff>0</xdr:colOff>
                    <xdr:row>11</xdr:row>
                    <xdr:rowOff>9525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1</xdr:col>
                    <xdr:colOff>9525</xdr:colOff>
                    <xdr:row>10</xdr:row>
                    <xdr:rowOff>190500</xdr:rowOff>
                  </from>
                  <to>
                    <xdr:col>2</xdr:col>
                    <xdr:colOff>0</xdr:colOff>
                    <xdr:row>12</xdr:row>
                    <xdr:rowOff>9525</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1</xdr:col>
                    <xdr:colOff>9525</xdr:colOff>
                    <xdr:row>11</xdr:row>
                    <xdr:rowOff>190500</xdr:rowOff>
                  </from>
                  <to>
                    <xdr:col>2</xdr:col>
                    <xdr:colOff>28575</xdr:colOff>
                    <xdr:row>13</xdr:row>
                    <xdr:rowOff>0</xdr:rowOff>
                  </to>
                </anchor>
              </controlPr>
            </control>
          </mc:Choice>
        </mc:AlternateContent>
        <mc:AlternateContent xmlns:mc="http://schemas.openxmlformats.org/markup-compatibility/2006">
          <mc:Choice Requires="x14">
            <control shapeId="3094" r:id="rId10" name="Check Box 22">
              <controlPr defaultSize="0" autoFill="0" autoLine="0" autoPict="0">
                <anchor moveWithCells="1">
                  <from>
                    <xdr:col>1</xdr:col>
                    <xdr:colOff>9525</xdr:colOff>
                    <xdr:row>12</xdr:row>
                    <xdr:rowOff>180975</xdr:rowOff>
                  </from>
                  <to>
                    <xdr:col>2</xdr:col>
                    <xdr:colOff>838200</xdr:colOff>
                    <xdr:row>14</xdr:row>
                    <xdr:rowOff>9525</xdr:rowOff>
                  </to>
                </anchor>
              </controlPr>
            </control>
          </mc:Choice>
        </mc:AlternateContent>
        <mc:AlternateContent xmlns:mc="http://schemas.openxmlformats.org/markup-compatibility/2006">
          <mc:Choice Requires="x14">
            <control shapeId="3095" r:id="rId11" name="Check Box 23">
              <controlPr defaultSize="0" autoFill="0" autoLine="0" autoPict="0">
                <anchor moveWithCells="1">
                  <from>
                    <xdr:col>1</xdr:col>
                    <xdr:colOff>9525</xdr:colOff>
                    <xdr:row>13</xdr:row>
                    <xdr:rowOff>190500</xdr:rowOff>
                  </from>
                  <to>
                    <xdr:col>2</xdr:col>
                    <xdr:colOff>28575</xdr:colOff>
                    <xdr:row>15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6439-3678-496A-B6A8-2E58BD01E699}">
  <sheetPr codeName="Tabelle9"/>
  <dimension ref="B7:D23"/>
  <sheetViews>
    <sheetView showGridLines="0" zoomScaleNormal="100" workbookViewId="0">
      <selection activeCell="B9" sqref="B9"/>
    </sheetView>
  </sheetViews>
  <sheetFormatPr baseColWidth="10" defaultRowHeight="15.95" customHeight="1" x14ac:dyDescent="0.25"/>
  <cols>
    <col min="1" max="1" width="3.5703125" customWidth="1"/>
    <col min="2" max="2" width="40.5703125" customWidth="1"/>
    <col min="3" max="3" width="80.5703125" customWidth="1"/>
    <col min="4" max="4" width="5.5703125" customWidth="1"/>
  </cols>
  <sheetData>
    <row r="7" spans="2:4" ht="32.1" customHeight="1" x14ac:dyDescent="0.25">
      <c r="B7" s="198" t="s">
        <v>155</v>
      </c>
    </row>
    <row r="8" spans="2:4" ht="15.95" customHeight="1" x14ac:dyDescent="0.25">
      <c r="B8" s="135" t="s">
        <v>156</v>
      </c>
      <c r="C8" s="136" t="s">
        <v>157</v>
      </c>
      <c r="D8" s="137"/>
    </row>
    <row r="9" spans="2:4" ht="32.1" customHeight="1" x14ac:dyDescent="0.25">
      <c r="B9" s="232"/>
      <c r="C9" s="129" t="s">
        <v>158</v>
      </c>
      <c r="D9" s="131" t="s">
        <v>61</v>
      </c>
    </row>
    <row r="10" spans="2:4" ht="32.1" customHeight="1" x14ac:dyDescent="0.25">
      <c r="B10" s="232"/>
      <c r="C10" s="130" t="s">
        <v>159</v>
      </c>
      <c r="D10" s="132" t="s">
        <v>59</v>
      </c>
    </row>
    <row r="11" spans="2:4" ht="32.1" customHeight="1" x14ac:dyDescent="0.25">
      <c r="B11" s="232"/>
      <c r="C11" s="130" t="s">
        <v>160</v>
      </c>
      <c r="D11" s="132" t="s">
        <v>60</v>
      </c>
    </row>
    <row r="12" spans="2:4" ht="32.1" customHeight="1" x14ac:dyDescent="0.25">
      <c r="B12" s="232"/>
      <c r="C12" s="129" t="s">
        <v>161</v>
      </c>
      <c r="D12" s="132" t="s">
        <v>59</v>
      </c>
    </row>
    <row r="13" spans="2:4" ht="32.1" customHeight="1" x14ac:dyDescent="0.25">
      <c r="B13" s="232"/>
      <c r="C13" s="130" t="s">
        <v>162</v>
      </c>
      <c r="D13" s="132" t="s">
        <v>59</v>
      </c>
    </row>
    <row r="14" spans="2:4" ht="32.1" customHeight="1" x14ac:dyDescent="0.25">
      <c r="B14" s="232"/>
      <c r="C14" s="130" t="s">
        <v>163</v>
      </c>
      <c r="D14" s="132" t="s">
        <v>62</v>
      </c>
    </row>
    <row r="15" spans="2:4" ht="32.1" customHeight="1" x14ac:dyDescent="0.25">
      <c r="B15" s="232"/>
      <c r="C15" s="130" t="s">
        <v>164</v>
      </c>
      <c r="D15" s="132" t="s">
        <v>59</v>
      </c>
    </row>
    <row r="16" spans="2:4" ht="32.1" customHeight="1" x14ac:dyDescent="0.25">
      <c r="B16" s="232"/>
      <c r="C16" s="130" t="s">
        <v>165</v>
      </c>
      <c r="D16" s="132" t="s">
        <v>59</v>
      </c>
    </row>
    <row r="17" spans="2:4" ht="32.1" customHeight="1" x14ac:dyDescent="0.25">
      <c r="B17" s="232"/>
      <c r="C17" s="130" t="s">
        <v>166</v>
      </c>
      <c r="D17" s="133" t="s">
        <v>7</v>
      </c>
    </row>
    <row r="18" spans="2:4" ht="32.1" customHeight="1" x14ac:dyDescent="0.25">
      <c r="B18" s="232"/>
      <c r="C18" s="129" t="s">
        <v>167</v>
      </c>
      <c r="D18" s="134" t="s">
        <v>7</v>
      </c>
    </row>
    <row r="20" spans="2:4" ht="15.95" customHeight="1" x14ac:dyDescent="0.25">
      <c r="B20" t="s">
        <v>178</v>
      </c>
    </row>
    <row r="21" spans="2:4" ht="15.95" customHeight="1" x14ac:dyDescent="0.25">
      <c r="B21" t="s">
        <v>175</v>
      </c>
    </row>
    <row r="22" spans="2:4" ht="15.95" customHeight="1" x14ac:dyDescent="0.25">
      <c r="B22" t="s">
        <v>176</v>
      </c>
    </row>
    <row r="23" spans="2:4" ht="15.95" customHeight="1" x14ac:dyDescent="0.25">
      <c r="B23" t="s">
        <v>177</v>
      </c>
    </row>
  </sheetData>
  <sheetProtection algorithmName="SHA-512" hashValue="zhjjlPeVa2hyihbwdGnhK8lAaUhwZuLGb6cKgwXILX/3Fms4Ru0BxWaP9dLn6qtw23BVTxxdce7TKMbmoUXNgA==" saltValue="gqnyy17OjCK4LzV5hQ7lYw==" spinCount="100000" sheet="1" objects="1" scenarios="1" selectLockedCells="1"/>
  <pageMargins left="0.7" right="0.7" top="0.78740157499999996" bottom="0.78740157499999996" header="0.3" footer="0.3"/>
  <ignoredErrors>
    <ignoredError sqref="D10:D16" numberStoredAsText="1"/>
  </ignoredErrors>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Fill="0" autoLine="0" autoPict="0">
                <anchor moveWithCells="1">
                  <from>
                    <xdr:col>1</xdr:col>
                    <xdr:colOff>9525</xdr:colOff>
                    <xdr:row>7</xdr:row>
                    <xdr:rowOff>190500</xdr:rowOff>
                  </from>
                  <to>
                    <xdr:col>1</xdr:col>
                    <xdr:colOff>1562100</xdr:colOff>
                    <xdr:row>8</xdr:row>
                    <xdr:rowOff>400050</xdr:rowOff>
                  </to>
                </anchor>
              </controlPr>
            </control>
          </mc:Choice>
        </mc:AlternateContent>
        <mc:AlternateContent xmlns:mc="http://schemas.openxmlformats.org/markup-compatibility/2006">
          <mc:Choice Requires="x14">
            <control shapeId="9219" r:id="rId4" name="Check Box 3">
              <controlPr defaultSize="0" autoFill="0" autoLine="0" autoPict="0">
                <anchor moveWithCells="1">
                  <from>
                    <xdr:col>1</xdr:col>
                    <xdr:colOff>9525</xdr:colOff>
                    <xdr:row>9</xdr:row>
                    <xdr:rowOff>0</xdr:rowOff>
                  </from>
                  <to>
                    <xdr:col>1</xdr:col>
                    <xdr:colOff>2143125</xdr:colOff>
                    <xdr:row>10</xdr:row>
                    <xdr:rowOff>9525</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1</xdr:col>
                    <xdr:colOff>9525</xdr:colOff>
                    <xdr:row>10</xdr:row>
                    <xdr:rowOff>0</xdr:rowOff>
                  </from>
                  <to>
                    <xdr:col>1</xdr:col>
                    <xdr:colOff>2219325</xdr:colOff>
                    <xdr:row>11</xdr:row>
                    <xdr:rowOff>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1</xdr:col>
                    <xdr:colOff>9525</xdr:colOff>
                    <xdr:row>11</xdr:row>
                    <xdr:rowOff>390525</xdr:rowOff>
                  </from>
                  <to>
                    <xdr:col>1</xdr:col>
                    <xdr:colOff>2057400</xdr:colOff>
                    <xdr:row>13</xdr:row>
                    <xdr:rowOff>9525</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1</xdr:col>
                    <xdr:colOff>9525</xdr:colOff>
                    <xdr:row>12</xdr:row>
                    <xdr:rowOff>400050</xdr:rowOff>
                  </from>
                  <to>
                    <xdr:col>1</xdr:col>
                    <xdr:colOff>2514600</xdr:colOff>
                    <xdr:row>14</xdr:row>
                    <xdr:rowOff>9525</xdr:rowOff>
                  </to>
                </anchor>
              </controlPr>
            </control>
          </mc:Choice>
        </mc:AlternateContent>
        <mc:AlternateContent xmlns:mc="http://schemas.openxmlformats.org/markup-compatibility/2006">
          <mc:Choice Requires="x14">
            <control shapeId="9225" r:id="rId8" name="Check Box 9">
              <controlPr defaultSize="0" autoFill="0" autoLine="0" autoPict="0">
                <anchor moveWithCells="1">
                  <from>
                    <xdr:col>1</xdr:col>
                    <xdr:colOff>9525</xdr:colOff>
                    <xdr:row>15</xdr:row>
                    <xdr:rowOff>400050</xdr:rowOff>
                  </from>
                  <to>
                    <xdr:col>1</xdr:col>
                    <xdr:colOff>2143125</xdr:colOff>
                    <xdr:row>17</xdr:row>
                    <xdr:rowOff>9525</xdr:rowOff>
                  </to>
                </anchor>
              </controlPr>
            </control>
          </mc:Choice>
        </mc:AlternateContent>
        <mc:AlternateContent xmlns:mc="http://schemas.openxmlformats.org/markup-compatibility/2006">
          <mc:Choice Requires="x14">
            <control shapeId="9226" r:id="rId9" name="Check Box 10">
              <controlPr defaultSize="0" autoFill="0" autoLine="0" autoPict="0">
                <anchor moveWithCells="1">
                  <from>
                    <xdr:col>1</xdr:col>
                    <xdr:colOff>9525</xdr:colOff>
                    <xdr:row>13</xdr:row>
                    <xdr:rowOff>390525</xdr:rowOff>
                  </from>
                  <to>
                    <xdr:col>1</xdr:col>
                    <xdr:colOff>2028825</xdr:colOff>
                    <xdr:row>15</xdr:row>
                    <xdr:rowOff>0</xdr:rowOff>
                  </to>
                </anchor>
              </controlPr>
            </control>
          </mc:Choice>
        </mc:AlternateContent>
        <mc:AlternateContent xmlns:mc="http://schemas.openxmlformats.org/markup-compatibility/2006">
          <mc:Choice Requires="x14">
            <control shapeId="9227" r:id="rId10" name="Check Box 11">
              <controlPr defaultSize="0" autoFill="0" autoLine="0" autoPict="0">
                <anchor moveWithCells="1">
                  <from>
                    <xdr:col>1</xdr:col>
                    <xdr:colOff>9525</xdr:colOff>
                    <xdr:row>14</xdr:row>
                    <xdr:rowOff>400050</xdr:rowOff>
                  </from>
                  <to>
                    <xdr:col>1</xdr:col>
                    <xdr:colOff>2114550</xdr:colOff>
                    <xdr:row>16</xdr:row>
                    <xdr:rowOff>9525</xdr:rowOff>
                  </to>
                </anchor>
              </controlPr>
            </control>
          </mc:Choice>
        </mc:AlternateContent>
        <mc:AlternateContent xmlns:mc="http://schemas.openxmlformats.org/markup-compatibility/2006">
          <mc:Choice Requires="x14">
            <control shapeId="9228" r:id="rId11" name="Check Box 12">
              <controlPr defaultSize="0" autoFill="0" autoLine="0" autoPict="0">
                <anchor moveWithCells="1">
                  <from>
                    <xdr:col>1</xdr:col>
                    <xdr:colOff>9525</xdr:colOff>
                    <xdr:row>16</xdr:row>
                    <xdr:rowOff>400050</xdr:rowOff>
                  </from>
                  <to>
                    <xdr:col>1</xdr:col>
                    <xdr:colOff>1362075</xdr:colOff>
                    <xdr:row>18</xdr:row>
                    <xdr:rowOff>9525</xdr:rowOff>
                  </to>
                </anchor>
              </controlPr>
            </control>
          </mc:Choice>
        </mc:AlternateContent>
        <mc:AlternateContent xmlns:mc="http://schemas.openxmlformats.org/markup-compatibility/2006">
          <mc:Choice Requires="x14">
            <control shapeId="9229" r:id="rId12" name="Check Box 13">
              <controlPr defaultSize="0" autoFill="0" autoLine="0" autoPict="0">
                <anchor moveWithCells="1">
                  <from>
                    <xdr:col>1</xdr:col>
                    <xdr:colOff>9525</xdr:colOff>
                    <xdr:row>10</xdr:row>
                    <xdr:rowOff>400050</xdr:rowOff>
                  </from>
                  <to>
                    <xdr:col>1</xdr:col>
                    <xdr:colOff>2486025</xdr:colOff>
                    <xdr:row>12</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4D18C-DB34-4C59-B55A-53661D3B7088}">
  <sheetPr>
    <tabColor theme="0" tint="-4.9989318521683403E-2"/>
  </sheetPr>
  <dimension ref="B8:E49"/>
  <sheetViews>
    <sheetView showGridLines="0" zoomScaleNormal="100" workbookViewId="0">
      <selection activeCell="B10" sqref="B10:B11"/>
    </sheetView>
  </sheetViews>
  <sheetFormatPr baseColWidth="10" defaultRowHeight="15" x14ac:dyDescent="0.25"/>
  <cols>
    <col min="1" max="1" width="3.7109375" customWidth="1"/>
    <col min="2" max="2" width="26.85546875" customWidth="1"/>
    <col min="3" max="3" width="45.5703125" customWidth="1"/>
    <col min="4" max="4" width="120.5703125" customWidth="1"/>
  </cols>
  <sheetData>
    <row r="8" spans="2:4" x14ac:dyDescent="0.25">
      <c r="B8" s="164" t="s">
        <v>201</v>
      </c>
      <c r="C8" s="324" t="s">
        <v>173</v>
      </c>
      <c r="D8" s="325"/>
    </row>
    <row r="10" spans="2:4" ht="18.600000000000001" customHeight="1" x14ac:dyDescent="0.25">
      <c r="B10" s="326" t="s">
        <v>202</v>
      </c>
      <c r="C10" s="324" t="s">
        <v>204</v>
      </c>
      <c r="D10" s="325"/>
    </row>
    <row r="11" spans="2:4" ht="144" customHeight="1" x14ac:dyDescent="0.25">
      <c r="B11" s="328"/>
      <c r="C11" s="211" t="s">
        <v>170</v>
      </c>
      <c r="D11" s="215" t="s">
        <v>248</v>
      </c>
    </row>
    <row r="13" spans="2:4" ht="18.600000000000001" customHeight="1" x14ac:dyDescent="0.25">
      <c r="B13" s="326" t="s">
        <v>203</v>
      </c>
      <c r="C13" s="324" t="s">
        <v>172</v>
      </c>
      <c r="D13" s="325"/>
    </row>
    <row r="14" spans="2:4" ht="159.94999999999999" customHeight="1" x14ac:dyDescent="0.25">
      <c r="B14" s="328"/>
      <c r="C14" s="213" t="s">
        <v>7</v>
      </c>
      <c r="D14" s="211" t="s">
        <v>234</v>
      </c>
    </row>
    <row r="16" spans="2:4" ht="18.600000000000001" customHeight="1" x14ac:dyDescent="0.25">
      <c r="B16" s="326" t="s">
        <v>210</v>
      </c>
      <c r="C16" s="324" t="s">
        <v>132</v>
      </c>
      <c r="D16" s="325"/>
    </row>
    <row r="17" spans="2:5" ht="60" customHeight="1" x14ac:dyDescent="0.25">
      <c r="B17" s="327"/>
      <c r="C17" s="211" t="s">
        <v>205</v>
      </c>
      <c r="D17" s="211" t="s">
        <v>228</v>
      </c>
    </row>
    <row r="18" spans="2:5" ht="60" customHeight="1" x14ac:dyDescent="0.25">
      <c r="B18" s="212"/>
      <c r="C18" s="211" t="s">
        <v>217</v>
      </c>
      <c r="D18" s="211" t="s">
        <v>235</v>
      </c>
    </row>
    <row r="19" spans="2:5" ht="60" customHeight="1" x14ac:dyDescent="0.25">
      <c r="B19" s="212"/>
      <c r="C19" s="211" t="s">
        <v>206</v>
      </c>
      <c r="D19" s="211" t="s">
        <v>246</v>
      </c>
    </row>
    <row r="20" spans="2:5" ht="60" customHeight="1" x14ac:dyDescent="0.25">
      <c r="B20" s="212"/>
      <c r="C20" s="211" t="s">
        <v>218</v>
      </c>
      <c r="D20" s="211" t="s">
        <v>236</v>
      </c>
      <c r="E20" s="188"/>
    </row>
    <row r="21" spans="2:5" ht="60" customHeight="1" x14ac:dyDescent="0.25">
      <c r="B21" s="212"/>
      <c r="C21" s="211" t="s">
        <v>223</v>
      </c>
      <c r="D21" s="211" t="s">
        <v>237</v>
      </c>
    </row>
    <row r="22" spans="2:5" ht="60" customHeight="1" x14ac:dyDescent="0.25">
      <c r="B22" s="211"/>
      <c r="C22" s="211" t="s">
        <v>207</v>
      </c>
      <c r="D22" s="211" t="s">
        <v>233</v>
      </c>
    </row>
    <row r="23" spans="2:5" ht="14.45" customHeight="1" x14ac:dyDescent="0.25">
      <c r="B23" s="214"/>
      <c r="C23" s="214"/>
      <c r="D23" s="214"/>
    </row>
    <row r="24" spans="2:5" ht="18.600000000000001" customHeight="1" x14ac:dyDescent="0.25">
      <c r="B24" s="326" t="s">
        <v>226</v>
      </c>
      <c r="C24" s="324" t="s">
        <v>132</v>
      </c>
      <c r="D24" s="325"/>
    </row>
    <row r="25" spans="2:5" ht="60" customHeight="1" x14ac:dyDescent="0.25">
      <c r="B25" s="327"/>
      <c r="C25" s="211" t="s">
        <v>215</v>
      </c>
      <c r="D25" s="211" t="s">
        <v>228</v>
      </c>
    </row>
    <row r="26" spans="2:5" ht="60" customHeight="1" x14ac:dyDescent="0.25">
      <c r="B26" s="212"/>
      <c r="C26" s="211" t="s">
        <v>217</v>
      </c>
      <c r="D26" s="211" t="s">
        <v>238</v>
      </c>
    </row>
    <row r="27" spans="2:5" ht="60" customHeight="1" x14ac:dyDescent="0.25">
      <c r="B27" s="212"/>
      <c r="C27" s="211" t="s">
        <v>208</v>
      </c>
      <c r="D27" s="211" t="s">
        <v>247</v>
      </c>
    </row>
    <row r="28" spans="2:5" ht="60" customHeight="1" x14ac:dyDescent="0.25">
      <c r="B28" s="212"/>
      <c r="C28" s="211" t="s">
        <v>218</v>
      </c>
      <c r="D28" s="211" t="s">
        <v>239</v>
      </c>
      <c r="E28" s="188"/>
    </row>
    <row r="29" spans="2:5" ht="60" customHeight="1" x14ac:dyDescent="0.25">
      <c r="B29" s="212"/>
      <c r="C29" s="211" t="s">
        <v>219</v>
      </c>
      <c r="D29" s="211" t="s">
        <v>240</v>
      </c>
    </row>
    <row r="30" spans="2:5" ht="60" customHeight="1" x14ac:dyDescent="0.25">
      <c r="B30" s="211"/>
      <c r="C30" s="211" t="s">
        <v>207</v>
      </c>
      <c r="D30" s="211" t="s">
        <v>233</v>
      </c>
    </row>
    <row r="31" spans="2:5" ht="14.45" customHeight="1" x14ac:dyDescent="0.25">
      <c r="B31" s="214"/>
      <c r="C31" s="214"/>
      <c r="D31" s="214"/>
    </row>
    <row r="32" spans="2:5" ht="18.600000000000001" customHeight="1" x14ac:dyDescent="0.25">
      <c r="B32" s="326" t="s">
        <v>225</v>
      </c>
      <c r="C32" s="324" t="s">
        <v>132</v>
      </c>
      <c r="D32" s="325"/>
    </row>
    <row r="33" spans="2:5" ht="60" customHeight="1" x14ac:dyDescent="0.25">
      <c r="B33" s="327"/>
      <c r="C33" s="211" t="s">
        <v>216</v>
      </c>
      <c r="D33" s="211" t="s">
        <v>228</v>
      </c>
    </row>
    <row r="34" spans="2:5" ht="60" customHeight="1" x14ac:dyDescent="0.25">
      <c r="B34" s="212"/>
      <c r="C34" s="211" t="s">
        <v>217</v>
      </c>
      <c r="D34" s="211" t="s">
        <v>229</v>
      </c>
    </row>
    <row r="35" spans="2:5" ht="60" customHeight="1" x14ac:dyDescent="0.25">
      <c r="B35" s="212"/>
      <c r="C35" s="211" t="s">
        <v>220</v>
      </c>
      <c r="D35" s="211" t="s">
        <v>230</v>
      </c>
    </row>
    <row r="36" spans="2:5" ht="60" customHeight="1" x14ac:dyDescent="0.25">
      <c r="B36" s="212"/>
      <c r="C36" s="211" t="s">
        <v>218</v>
      </c>
      <c r="D36" s="211" t="s">
        <v>231</v>
      </c>
      <c r="E36" s="188"/>
    </row>
    <row r="37" spans="2:5" ht="60" customHeight="1" x14ac:dyDescent="0.25">
      <c r="B37" s="212"/>
      <c r="C37" s="211" t="s">
        <v>219</v>
      </c>
      <c r="D37" s="211" t="s">
        <v>232</v>
      </c>
    </row>
    <row r="38" spans="2:5" ht="60" customHeight="1" x14ac:dyDescent="0.25">
      <c r="B38" s="211"/>
      <c r="C38" s="211" t="s">
        <v>207</v>
      </c>
      <c r="D38" s="211" t="s">
        <v>233</v>
      </c>
    </row>
    <row r="40" spans="2:5" ht="18.600000000000001" customHeight="1" x14ac:dyDescent="0.25">
      <c r="B40" s="326" t="s">
        <v>209</v>
      </c>
      <c r="C40" s="324" t="s">
        <v>224</v>
      </c>
      <c r="D40" s="325"/>
    </row>
    <row r="41" spans="2:5" ht="60" customHeight="1" x14ac:dyDescent="0.25">
      <c r="B41" s="327"/>
      <c r="C41" s="211" t="s">
        <v>221</v>
      </c>
      <c r="D41" s="211" t="s">
        <v>241</v>
      </c>
    </row>
    <row r="42" spans="2:5" ht="34.5" customHeight="1" x14ac:dyDescent="0.25">
      <c r="B42" s="212"/>
      <c r="C42" s="211" t="s">
        <v>222</v>
      </c>
      <c r="D42" s="211" t="s">
        <v>242</v>
      </c>
    </row>
    <row r="43" spans="2:5" ht="60" customHeight="1" x14ac:dyDescent="0.25">
      <c r="B43" s="211"/>
      <c r="C43" s="211" t="s">
        <v>171</v>
      </c>
      <c r="D43" s="211" t="s">
        <v>243</v>
      </c>
    </row>
    <row r="45" spans="2:5" ht="18.600000000000001" customHeight="1" x14ac:dyDescent="0.25">
      <c r="B45" s="326" t="s">
        <v>214</v>
      </c>
      <c r="C45" s="324" t="s">
        <v>213</v>
      </c>
      <c r="D45" s="325"/>
    </row>
    <row r="46" spans="2:5" ht="26.1" customHeight="1" x14ac:dyDescent="0.25">
      <c r="B46" s="328"/>
      <c r="C46" s="211"/>
      <c r="D46" s="211" t="s">
        <v>244</v>
      </c>
    </row>
    <row r="48" spans="2:5" ht="18.600000000000001" customHeight="1" x14ac:dyDescent="0.25">
      <c r="B48" s="326" t="s">
        <v>211</v>
      </c>
      <c r="C48" s="324" t="s">
        <v>212</v>
      </c>
      <c r="D48" s="325"/>
    </row>
    <row r="49" spans="2:4" ht="25.5" x14ac:dyDescent="0.25">
      <c r="B49" s="328"/>
      <c r="C49" s="213" t="s">
        <v>7</v>
      </c>
      <c r="D49" s="211" t="s">
        <v>245</v>
      </c>
    </row>
  </sheetData>
  <sheetProtection algorithmName="SHA-512" hashValue="5ndcPiiAnj4BGW3dT0el+SnVF8OwKuhUFEP7JMNzyGue98DasevEk4sOsT4d/nmNvcyLgBiyzFJ+fB46PISmEQ==" saltValue="VAxLxPvuXkO8GEji4optEQ==" spinCount="100000" sheet="1" objects="1" scenarios="1" selectLockedCells="1"/>
  <mergeCells count="17">
    <mergeCell ref="B40:B41"/>
    <mergeCell ref="B45:B46"/>
    <mergeCell ref="B48:B49"/>
    <mergeCell ref="B10:B11"/>
    <mergeCell ref="B13:B14"/>
    <mergeCell ref="B16:B17"/>
    <mergeCell ref="B24:B25"/>
    <mergeCell ref="B32:B33"/>
    <mergeCell ref="C45:D45"/>
    <mergeCell ref="C10:D10"/>
    <mergeCell ref="C48:D48"/>
    <mergeCell ref="C8:D8"/>
    <mergeCell ref="C13:D13"/>
    <mergeCell ref="C16:D16"/>
    <mergeCell ref="C24:D24"/>
    <mergeCell ref="C32:D32"/>
    <mergeCell ref="C40:D40"/>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f198492-74f4-43d3-a181-bbd53f48740a">
      <Terms xmlns="http://schemas.microsoft.com/office/infopath/2007/PartnerControls"/>
    </lcf76f155ced4ddcb4097134ff3c332f>
    <TaxCatchAll xmlns="48cb03d7-0ff3-4ec2-a224-7dfe01348b7b" xsi:nil="true"/>
    <Gruppe xmlns="9f198492-74f4-43d3-a181-bbd53f48740a">
      <UserInfo>
        <DisplayName/>
        <AccountId xsi:nil="true"/>
        <AccountType/>
      </UserInfo>
    </Grupp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B194B8AFFFABD47AB3BAA138145248E" ma:contentTypeVersion="19" ma:contentTypeDescription="Ein neues Dokument erstellen." ma:contentTypeScope="" ma:versionID="0a35e34aa64b2433e5f930d9c2a1624b">
  <xsd:schema xmlns:xsd="http://www.w3.org/2001/XMLSchema" xmlns:xs="http://www.w3.org/2001/XMLSchema" xmlns:p="http://schemas.microsoft.com/office/2006/metadata/properties" xmlns:ns2="48cb03d7-0ff3-4ec2-a224-7dfe01348b7b" xmlns:ns3="9f198492-74f4-43d3-a181-bbd53f48740a" targetNamespace="http://schemas.microsoft.com/office/2006/metadata/properties" ma:root="true" ma:fieldsID="cd2af84bba4b84977b29c7c5e3d3d5c9" ns2:_="" ns3:_="">
    <xsd:import namespace="48cb03d7-0ff3-4ec2-a224-7dfe01348b7b"/>
    <xsd:import namespace="9f198492-74f4-43d3-a181-bbd53f48740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Grupp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cb03d7-0ff3-4ec2-a224-7dfe01348b7b"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9c6b7f53-f9af-4786-8079-0ce07846d894}" ma:internalName="TaxCatchAll" ma:showField="CatchAllData" ma:web="48cb03d7-0ff3-4ec2-a224-7dfe01348b7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198492-74f4-43d3-a181-bbd53f48740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222b9ba8-e2e2-459e-a566-af4fd772538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Gruppe" ma:index="23" nillable="true" ma:displayName="Gruppe" ma:list="UserInfo" ma:SearchPeopleOnly="false" ma:SharePointGroup="0" ma:internalName="Gruppe" ma:showField="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81E098-5E14-4A95-AD96-428077B3C249}">
  <ds:schemaRefs>
    <ds:schemaRef ds:uri="http://schemas.microsoft.com/sharepoint/v3/contenttype/forms"/>
  </ds:schemaRefs>
</ds:datastoreItem>
</file>

<file path=customXml/itemProps2.xml><?xml version="1.0" encoding="utf-8"?>
<ds:datastoreItem xmlns:ds="http://schemas.openxmlformats.org/officeDocument/2006/customXml" ds:itemID="{30591DA7-03DB-4315-BE54-1EED01153D85}">
  <ds:schemaRefs>
    <ds:schemaRef ds:uri="http://schemas.microsoft.com/office/2006/metadata/properties"/>
    <ds:schemaRef ds:uri="http://schemas.microsoft.com/office/infopath/2007/PartnerControls"/>
    <ds:schemaRef ds:uri="9f198492-74f4-43d3-a181-bbd53f48740a"/>
    <ds:schemaRef ds:uri="48cb03d7-0ff3-4ec2-a224-7dfe01348b7b"/>
  </ds:schemaRefs>
</ds:datastoreItem>
</file>

<file path=customXml/itemProps3.xml><?xml version="1.0" encoding="utf-8"?>
<ds:datastoreItem xmlns:ds="http://schemas.openxmlformats.org/officeDocument/2006/customXml" ds:itemID="{124BDCEA-7FE0-46A5-AE70-27ACBACE0DB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6</vt:i4>
      </vt:variant>
    </vt:vector>
  </HeadingPairs>
  <TitlesOfParts>
    <vt:vector size="19" baseType="lpstr">
      <vt:lpstr>1 - Antragsteller</vt:lpstr>
      <vt:lpstr>2- Matrix</vt:lpstr>
      <vt:lpstr>3a - Technische Daten AW</vt:lpstr>
      <vt:lpstr>3b - Technische Daten BW</vt:lpstr>
      <vt:lpstr>3c - Technische Daten WW</vt:lpstr>
      <vt:lpstr>4 - Steuerung</vt:lpstr>
      <vt:lpstr>5 - Bestätigung</vt:lpstr>
      <vt:lpstr>Checkliste</vt:lpstr>
      <vt:lpstr>Erläuterungen</vt:lpstr>
      <vt:lpstr>Beispiel-Matrix</vt:lpstr>
      <vt:lpstr>Logbuch</vt:lpstr>
      <vt:lpstr>Daten</vt:lpstr>
      <vt:lpstr>Warmwasser</vt:lpstr>
      <vt:lpstr>'1 - Antragsteller'!Druckbereich</vt:lpstr>
      <vt:lpstr>'2- Matrix'!Druckbereich</vt:lpstr>
      <vt:lpstr>'3b - Technische Daten BW'!Druckbereich</vt:lpstr>
      <vt:lpstr>'4 - Steuerung'!Druckbereich</vt:lpstr>
      <vt:lpstr>'5 - Bestätigung'!Druckbereich</vt:lpstr>
      <vt:lpstr>'Beispiel-Matrix'!Druckbereich</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Dott Ralf;ramon.hofer@fhnw.ch</dc:creator>
  <cp:lastModifiedBy>Georges Guggenheim</cp:lastModifiedBy>
  <cp:lastPrinted>2023-08-21T14:38:51Z</cp:lastPrinted>
  <dcterms:created xsi:type="dcterms:W3CDTF">2020-02-13T13:12:26Z</dcterms:created>
  <dcterms:modified xsi:type="dcterms:W3CDTF">2025-11-12T13:48:56Z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0x0101000B194B8AFFFABD47AB3BAA138145248E</vt:lpwstr>
  </property>
  <property fmtid="{D5CDD505-2E9C-101B-9397-08002B2CF9AE}" pid="3" name="MediaServiceImageTags">
    <vt:lpwstr/>
  </property>
</Properties>
</file>